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Лист2" sheetId="1" r:id="rId1"/>
    <sheet name="список" sheetId="2" r:id="rId2"/>
    <sheet name="мониторинг" sheetId="3" r:id="rId3"/>
    <sheet name="результат к.р. №1" sheetId="4" r:id="rId4"/>
    <sheet name="результат к.р №2" sheetId="5" r:id="rId5"/>
    <sheet name="результат к.р. №3" sheetId="6" r:id="rId6"/>
    <sheet name="инд. маршр. лист ФИО ученика" sheetId="7" r:id="rId7"/>
  </sheets>
  <definedNames/>
  <calcPr fullCalcOnLoad="1"/>
</workbook>
</file>

<file path=xl/comments3.xml><?xml version="1.0" encoding="utf-8"?>
<comments xmlns="http://schemas.openxmlformats.org/spreadsheetml/2006/main">
  <authors>
    <author>Pavlova</author>
  </authors>
  <commentList>
    <comment ref="A1" authorId="0">
      <text>
        <r>
          <rPr>
            <sz val="12"/>
            <rFont val="Tahoma"/>
            <family val="2"/>
          </rPr>
          <t>На этом листе заполняем только розовые поля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<sst xmlns="http://schemas.openxmlformats.org/spreadsheetml/2006/main" count="294" uniqueCount="125">
  <si>
    <t>№</t>
  </si>
  <si>
    <t>Ф.И. учащегося</t>
  </si>
  <si>
    <t>Вариант</t>
  </si>
  <si>
    <t>Выполнение заданий</t>
  </si>
  <si>
    <t>Общ. кол-во баллов</t>
  </si>
  <si>
    <t xml:space="preserve">Оценка </t>
  </si>
  <si>
    <t>Верно выполнили задание</t>
  </si>
  <si>
    <t>"5"</t>
  </si>
  <si>
    <t>%</t>
  </si>
  <si>
    <t>Процент выполнивших задание</t>
  </si>
  <si>
    <t>"4'</t>
  </si>
  <si>
    <t>Не приступили к заданию</t>
  </si>
  <si>
    <t>"3"</t>
  </si>
  <si>
    <t>"2"</t>
  </si>
  <si>
    <t>Контрольная работа №1</t>
  </si>
  <si>
    <t>12 сентября 2012</t>
  </si>
  <si>
    <t>н</t>
  </si>
  <si>
    <t>Процент не приступивших к выполнению задания</t>
  </si>
  <si>
    <t>Критерии:</t>
  </si>
  <si>
    <t>"4"</t>
  </si>
  <si>
    <t>Как заполнять таблицу результатов</t>
  </si>
  <si>
    <t>1. Впишите фамилию ученика и укажите его вариант</t>
  </si>
  <si>
    <t>х</t>
  </si>
  <si>
    <t>2.  Заполните поля "Выполнение заданий"</t>
  </si>
  <si>
    <r>
      <t xml:space="preserve"> Если ученик </t>
    </r>
    <r>
      <rPr>
        <u val="single"/>
        <sz val="16"/>
        <color indexed="10"/>
        <rFont val="Calibri"/>
        <family val="2"/>
      </rPr>
      <t>не писал</t>
    </r>
    <r>
      <rPr>
        <sz val="16"/>
        <color indexed="10"/>
        <rFont val="Calibri"/>
        <family val="2"/>
      </rPr>
      <t xml:space="preserve"> работу, то в поле "Вариант" поставьте "н"</t>
    </r>
  </si>
  <si>
    <r>
      <t xml:space="preserve">   Если ученик </t>
    </r>
    <r>
      <rPr>
        <u val="single"/>
        <sz val="16"/>
        <color indexed="10"/>
        <rFont val="Calibri"/>
        <family val="2"/>
      </rPr>
      <t>выполнил</t>
    </r>
    <r>
      <rPr>
        <sz val="16"/>
        <color indexed="10"/>
        <rFont val="Calibri"/>
        <family val="2"/>
      </rPr>
      <t xml:space="preserve"> задание </t>
    </r>
    <r>
      <rPr>
        <u val="single"/>
        <sz val="16"/>
        <color indexed="10"/>
        <rFont val="Calibri"/>
        <family val="2"/>
      </rPr>
      <t>правильно</t>
    </r>
    <r>
      <rPr>
        <sz val="16"/>
        <color indexed="10"/>
        <rFont val="Calibri"/>
        <family val="2"/>
      </rPr>
      <t xml:space="preserve"> поставьте "1"</t>
    </r>
  </si>
  <si>
    <r>
      <t xml:space="preserve">выполнил </t>
    </r>
    <r>
      <rPr>
        <u val="single"/>
        <sz val="16"/>
        <color indexed="10"/>
        <rFont val="Calibri"/>
        <family val="2"/>
      </rPr>
      <t>неправильно</t>
    </r>
    <r>
      <rPr>
        <sz val="16"/>
        <color indexed="10"/>
        <rFont val="Calibri"/>
        <family val="2"/>
      </rPr>
      <t xml:space="preserve"> "0"</t>
    </r>
  </si>
  <si>
    <r>
      <rPr>
        <u val="single"/>
        <sz val="16"/>
        <color indexed="10"/>
        <rFont val="Calibri"/>
        <family val="2"/>
      </rPr>
      <t>не приступил</t>
    </r>
    <r>
      <rPr>
        <sz val="16"/>
        <color indexed="10"/>
        <rFont val="Calibri"/>
        <family val="2"/>
      </rPr>
      <t xml:space="preserve"> к выполнению задания "х"</t>
    </r>
  </si>
  <si>
    <t>Если все заполнено правильно, то компьтер автоматически заполнит ячейки, выделенные цветом</t>
  </si>
  <si>
    <t>Белов Вадим  Владимирович</t>
  </si>
  <si>
    <t>Брынцев Максим Игнатьевич</t>
  </si>
  <si>
    <t>Везикова Юлия Александровна</t>
  </si>
  <si>
    <t>Гаврина Александра Владимировна</t>
  </si>
  <si>
    <t>Ганиченко Мария Алексеевна</t>
  </si>
  <si>
    <t xml:space="preserve">Евсеев  Данил Константинович </t>
  </si>
  <si>
    <t xml:space="preserve">Зайцев Максим Алексеевич  </t>
  </si>
  <si>
    <t>Зеленина Влада Владимировна</t>
  </si>
  <si>
    <t>Капленко Артем Андреевич</t>
  </si>
  <si>
    <t>Корчажникова Арина Александровна</t>
  </si>
  <si>
    <t>Марцинкус Алексей Максимович</t>
  </si>
  <si>
    <t>Поляев Никита Сергеевич</t>
  </si>
  <si>
    <t>Позднышев Даниил Евгеньевич</t>
  </si>
  <si>
    <t>Сорокин Никита Сергеевич</t>
  </si>
  <si>
    <t>Ступников Владимир Владимирович</t>
  </si>
  <si>
    <t xml:space="preserve">Сумкина Анастасия Сергеевна  </t>
  </si>
  <si>
    <t>Чердинцева Мария Александровна</t>
  </si>
  <si>
    <t>Проверяемое умение ( в соответствии с кодификатором ЕГЭ)</t>
  </si>
  <si>
    <t>Номер задания (  ЕГЭ)</t>
  </si>
  <si>
    <t>Контрольная работа 13.09.13</t>
  </si>
  <si>
    <t>Результат</t>
  </si>
  <si>
    <t>максимальный балл</t>
  </si>
  <si>
    <t>полученный балл</t>
  </si>
  <si>
    <t>оценка</t>
  </si>
  <si>
    <t>отработка</t>
  </si>
  <si>
    <t>10</t>
  </si>
  <si>
    <t>3</t>
  </si>
  <si>
    <t>2</t>
  </si>
  <si>
    <t>1</t>
  </si>
  <si>
    <t>4</t>
  </si>
  <si>
    <t>8</t>
  </si>
  <si>
    <t>5</t>
  </si>
  <si>
    <t>Формы отработки (дата)</t>
  </si>
  <si>
    <t>групповые занятия</t>
  </si>
  <si>
    <t>индиви-е консультации</t>
  </si>
  <si>
    <t>самостоятельная работа</t>
  </si>
  <si>
    <t>работа на уроке</t>
  </si>
  <si>
    <t>0</t>
  </si>
  <si>
    <t>17.10/+</t>
  </si>
  <si>
    <t>25.10/+</t>
  </si>
  <si>
    <t>24.10/+</t>
  </si>
  <si>
    <t>6.11</t>
  </si>
  <si>
    <t>7.11</t>
  </si>
  <si>
    <t>19.09/+</t>
  </si>
  <si>
    <t>22.11/-</t>
  </si>
  <si>
    <t>28.11/-</t>
  </si>
  <si>
    <t>положительная динамика</t>
  </si>
  <si>
    <t>отрицательная динамика</t>
  </si>
  <si>
    <t>стабильное выполнение заданий</t>
  </si>
  <si>
    <t>правильное</t>
  </si>
  <si>
    <t>е выполнение заданий</t>
  </si>
  <si>
    <t>задания, вызывающие затруднения у большинства учащихся</t>
  </si>
  <si>
    <t>сред</t>
  </si>
  <si>
    <t>риск</t>
  </si>
  <si>
    <t>мотивирован</t>
  </si>
  <si>
    <t xml:space="preserve">Контрольная работа </t>
  </si>
  <si>
    <t xml:space="preserve">Промежуточный контроль                           </t>
  </si>
  <si>
    <t xml:space="preserve">Контрольная работа за I полугодие  </t>
  </si>
  <si>
    <t xml:space="preserve">Промежуточный контроль </t>
  </si>
  <si>
    <t xml:space="preserve">Итоговая контрольная работа  </t>
  </si>
  <si>
    <t>№ п/п</t>
  </si>
  <si>
    <t>Ф, И учащегося</t>
  </si>
  <si>
    <t>Контр.р. "на входе" 13.09.13 г</t>
  </si>
  <si>
    <t xml:space="preserve">Контр.р. №3.   </t>
  </si>
  <si>
    <t xml:space="preserve">Контр.р. №4.   </t>
  </si>
  <si>
    <t>Контр.р. №5.</t>
  </si>
  <si>
    <t xml:space="preserve">Контр.р. №6.  </t>
  </si>
  <si>
    <t xml:space="preserve">Контр.р. №7.   </t>
  </si>
  <si>
    <t xml:space="preserve">Контр.р. №8. </t>
  </si>
  <si>
    <t xml:space="preserve">Контр.р. №9. </t>
  </si>
  <si>
    <t xml:space="preserve">Контр.р. №10. </t>
  </si>
  <si>
    <t>Итоговая контр.р.</t>
  </si>
  <si>
    <t>средний балл</t>
  </si>
  <si>
    <t>Успеваемость</t>
  </si>
  <si>
    <t>Качество</t>
  </si>
  <si>
    <t>СОУ</t>
  </si>
  <si>
    <t>Мониторинг (диаграммы)  контрольных работ по математики 10а класс. 2010-2011 уч.год</t>
  </si>
  <si>
    <t xml:space="preserve">Контр. р.   № 2  </t>
  </si>
  <si>
    <t>Мониторинг успеваемости и качества знаний по математикев 7а классеа в 2014-2015учебном году</t>
  </si>
  <si>
    <t>слабая группа</t>
  </si>
  <si>
    <t>средняя группа</t>
  </si>
  <si>
    <t>сильная группа</t>
  </si>
  <si>
    <t>Инструкция по использованию таблиц для мониторинга</t>
  </si>
  <si>
    <t>Лист "Мониторинг и диаграммы"</t>
  </si>
  <si>
    <t>1. Заполняем название таблицы (ячейка А1)</t>
  </si>
  <si>
    <t>2. Заполняем список учащихся. Таблица расчитана на 30 учащихся.</t>
  </si>
  <si>
    <t>3. За каждую контрольную работу выставляем оценки как в обычном журнале.</t>
  </si>
  <si>
    <t>Дист "Диаграмма общая"</t>
  </si>
  <si>
    <t>Не заполняем. Он заполнится автоматически.</t>
  </si>
  <si>
    <t>Лист "Успев., Кач., СОУ"</t>
  </si>
  <si>
    <t>Лист "Четвертные и годовые оценки"</t>
  </si>
  <si>
    <t>Вносим только четвертные и годовые оценки. Остальные поля заполняются автоматически.</t>
  </si>
  <si>
    <t>список_______ класса</t>
  </si>
  <si>
    <t>Итоги контрольной работы по ______________   _____ класса    МБОУ "Сакмарская СОШ"</t>
  </si>
  <si>
    <t>ФИО</t>
  </si>
  <si>
    <t>Идивидуальный образовательный маршрутный лист по математике ученика(цы)   ____ класса МБОУ "Сакмарская СОШ"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</si>
</sst>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d/m;@"/>
    <numFmt numFmtId="170" formatCode="0.0;[Red]0.0"/>
    <numFmt numFmtId="171" formatCode="#,##0.00;[Red]#,##0.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u val="single"/>
      <sz val="16"/>
      <color indexed="1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ahoma"/>
      <family val="2"/>
    </font>
    <font>
      <sz val="8"/>
      <name val="Tahoma"/>
      <family val="2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7"/>
      <name val="Calibri"/>
      <family val="2"/>
    </font>
    <font>
      <sz val="14"/>
      <color indexed="40"/>
      <name val="Calibri"/>
      <family val="2"/>
    </font>
    <font>
      <sz val="12"/>
      <color indexed="62"/>
      <name val="Arial Cyr"/>
      <family val="0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7.35"/>
      <color indexed="2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0"/>
      <color rgb="FF00B050"/>
      <name val="Calibri"/>
      <family val="2"/>
    </font>
    <font>
      <sz val="16"/>
      <color rgb="FFFF0000"/>
      <name val="Calibri"/>
      <family val="2"/>
    </font>
    <font>
      <sz val="14"/>
      <color rgb="FF00B0F0"/>
      <name val="Calibri"/>
      <family val="2"/>
    </font>
    <font>
      <sz val="12"/>
      <color theme="3" tint="0.39998000860214233"/>
      <name val="Arial Cyr"/>
      <family val="0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u val="single"/>
      <sz val="10"/>
      <color theme="10"/>
      <name val="Arial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DCB9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33" borderId="11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>
      <alignment/>
    </xf>
    <xf numFmtId="0" fontId="7" fillId="0" borderId="11" xfId="0" applyFont="1" applyBorder="1" applyAlignment="1" applyProtection="1">
      <alignment/>
      <protection locked="0"/>
    </xf>
    <xf numFmtId="0" fontId="2" fillId="0" borderId="11" xfId="42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1" fontId="7" fillId="0" borderId="11" xfId="0" applyNumberFormat="1" applyFont="1" applyFill="1" applyBorder="1" applyAlignment="1" applyProtection="1">
      <alignment horizontal="center" vertical="center"/>
      <protection locked="0"/>
    </xf>
    <xf numFmtId="1" fontId="5" fillId="34" borderId="11" xfId="0" applyNumberFormat="1" applyFont="1" applyFill="1" applyBorder="1" applyAlignment="1" applyProtection="1">
      <alignment horizontal="center"/>
      <protection/>
    </xf>
    <xf numFmtId="0" fontId="7" fillId="35" borderId="11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4" fillId="0" borderId="0" xfId="0" applyFont="1" applyBorder="1" applyAlignment="1" applyProtection="1">
      <alignment horizontal="center" vertical="center"/>
      <protection locked="0"/>
    </xf>
    <xf numFmtId="1" fontId="5" fillId="34" borderId="11" xfId="0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34" borderId="11" xfId="0" applyNumberFormat="1" applyFont="1" applyFill="1" applyBorder="1" applyAlignment="1" applyProtection="1">
      <alignment horizontal="center" vertical="center"/>
      <protection/>
    </xf>
    <xf numFmtId="0" fontId="0" fillId="2" borderId="11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49" fontId="0" fillId="36" borderId="11" xfId="0" applyNumberForma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69" fillId="37" borderId="0" xfId="0" applyFont="1" applyFill="1" applyAlignment="1">
      <alignment/>
    </xf>
    <xf numFmtId="0" fontId="70" fillId="37" borderId="0" xfId="0" applyFont="1" applyFill="1" applyAlignment="1">
      <alignment/>
    </xf>
    <xf numFmtId="0" fontId="67" fillId="37" borderId="0" xfId="0" applyFont="1" applyFill="1" applyAlignment="1">
      <alignment/>
    </xf>
    <xf numFmtId="0" fontId="71" fillId="37" borderId="0" xfId="0" applyFont="1" applyFill="1" applyAlignment="1">
      <alignment/>
    </xf>
    <xf numFmtId="0" fontId="69" fillId="0" borderId="0" xfId="0" applyFont="1" applyAlignment="1">
      <alignment/>
    </xf>
    <xf numFmtId="0" fontId="72" fillId="37" borderId="0" xfId="0" applyFont="1" applyFill="1" applyAlignment="1">
      <alignment/>
    </xf>
    <xf numFmtId="0" fontId="0" fillId="0" borderId="11" xfId="0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73" fillId="0" borderId="0" xfId="42" applyFont="1" applyBorder="1" applyAlignment="1" applyProtection="1">
      <alignment vertical="center"/>
      <protection/>
    </xf>
    <xf numFmtId="0" fontId="74" fillId="0" borderId="12" xfId="0" applyFont="1" applyBorder="1" applyAlignment="1">
      <alignment wrapText="1"/>
    </xf>
    <xf numFmtId="0" fontId="74" fillId="0" borderId="13" xfId="0" applyFont="1" applyBorder="1" applyAlignment="1">
      <alignment wrapText="1"/>
    </xf>
    <xf numFmtId="0" fontId="74" fillId="0" borderId="13" xfId="0" applyFont="1" applyBorder="1" applyAlignment="1">
      <alignment vertical="top" wrapText="1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14" fillId="38" borderId="14" xfId="0" applyNumberFormat="1" applyFont="1" applyFill="1" applyBorder="1" applyAlignment="1">
      <alignment horizontal="center" vertical="center" wrapText="1"/>
    </xf>
    <xf numFmtId="49" fontId="14" fillId="38" borderId="15" xfId="0" applyNumberFormat="1" applyFont="1" applyFill="1" applyBorder="1" applyAlignment="1">
      <alignment horizontal="center" vertical="center" wrapText="1"/>
    </xf>
    <xf numFmtId="49" fontId="14" fillId="38" borderId="16" xfId="0" applyNumberFormat="1" applyFont="1" applyFill="1" applyBorder="1" applyAlignment="1">
      <alignment horizontal="center" vertical="center" wrapText="1"/>
    </xf>
    <xf numFmtId="49" fontId="15" fillId="38" borderId="17" xfId="0" applyNumberFormat="1" applyFont="1" applyFill="1" applyBorder="1" applyAlignment="1">
      <alignment horizontal="center" vertical="center" textRotation="89" wrapText="1"/>
    </xf>
    <xf numFmtId="49" fontId="15" fillId="38" borderId="18" xfId="0" applyNumberFormat="1" applyFont="1" applyFill="1" applyBorder="1" applyAlignment="1">
      <alignment horizontal="center" vertical="center" textRotation="89" wrapText="1"/>
    </xf>
    <xf numFmtId="49" fontId="7" fillId="38" borderId="16" xfId="0" applyNumberFormat="1" applyFont="1" applyFill="1" applyBorder="1" applyAlignment="1">
      <alignment horizontal="center" vertical="center" wrapText="1"/>
    </xf>
    <xf numFmtId="49" fontId="15" fillId="38" borderId="11" xfId="0" applyNumberFormat="1" applyFont="1" applyFill="1" applyBorder="1" applyAlignment="1">
      <alignment horizontal="center" vertical="center" textRotation="90" wrapText="1"/>
    </xf>
    <xf numFmtId="49" fontId="14" fillId="37" borderId="11" xfId="0" applyNumberFormat="1" applyFont="1" applyFill="1" applyBorder="1" applyAlignment="1">
      <alignment horizontal="center" vertical="center" wrapText="1"/>
    </xf>
    <xf numFmtId="49" fontId="75" fillId="37" borderId="11" xfId="0" applyNumberFormat="1" applyFont="1" applyFill="1" applyBorder="1" applyAlignment="1">
      <alignment horizontal="center" vertical="center" wrapText="1"/>
    </xf>
    <xf numFmtId="49" fontId="15" fillId="38" borderId="19" xfId="0" applyNumberFormat="1" applyFont="1" applyFill="1" applyBorder="1" applyAlignment="1">
      <alignment horizontal="center" vertical="center" textRotation="89" wrapText="1"/>
    </xf>
    <xf numFmtId="49" fontId="15" fillId="38" borderId="15" xfId="0" applyNumberFormat="1" applyFont="1" applyFill="1" applyBorder="1" applyAlignment="1">
      <alignment horizontal="center" vertical="center" textRotation="90" wrapText="1"/>
    </xf>
    <xf numFmtId="49" fontId="15" fillId="38" borderId="14" xfId="0" applyNumberFormat="1" applyFont="1" applyFill="1" applyBorder="1" applyAlignment="1">
      <alignment horizontal="center" vertical="center" textRotation="90" wrapText="1"/>
    </xf>
    <xf numFmtId="49" fontId="14" fillId="38" borderId="20" xfId="0" applyNumberFormat="1" applyFont="1" applyFill="1" applyBorder="1" applyAlignment="1">
      <alignment horizontal="left" vertical="center" wrapText="1"/>
    </xf>
    <xf numFmtId="49" fontId="14" fillId="39" borderId="19" xfId="0" applyNumberFormat="1" applyFont="1" applyFill="1" applyBorder="1" applyAlignment="1">
      <alignment horizontal="left" vertical="center" wrapText="1"/>
    </xf>
    <xf numFmtId="49" fontId="14" fillId="39" borderId="14" xfId="0" applyNumberFormat="1" applyFont="1" applyFill="1" applyBorder="1" applyAlignment="1">
      <alignment horizontal="center" vertical="center" wrapText="1"/>
    </xf>
    <xf numFmtId="49" fontId="14" fillId="38" borderId="14" xfId="0" applyNumberFormat="1" applyFont="1" applyFill="1" applyBorder="1" applyAlignment="1">
      <alignment horizontal="center" vertical="top" wrapText="1"/>
    </xf>
    <xf numFmtId="49" fontId="14" fillId="39" borderId="14" xfId="0" applyNumberFormat="1" applyFont="1" applyFill="1" applyBorder="1" applyAlignment="1">
      <alignment horizontal="center" vertical="top" wrapText="1"/>
    </xf>
    <xf numFmtId="49" fontId="14" fillId="38" borderId="21" xfId="0" applyNumberFormat="1" applyFont="1" applyFill="1" applyBorder="1" applyAlignment="1">
      <alignment horizontal="center" vertical="top" wrapText="1"/>
    </xf>
    <xf numFmtId="49" fontId="14" fillId="39" borderId="21" xfId="0" applyNumberFormat="1" applyFont="1" applyFill="1" applyBorder="1" applyAlignment="1">
      <alignment horizontal="center" vertical="top" wrapText="1"/>
    </xf>
    <xf numFmtId="169" fontId="16" fillId="0" borderId="11" xfId="0" applyNumberFormat="1" applyFont="1" applyBorder="1" applyAlignment="1">
      <alignment vertical="top" wrapText="1"/>
    </xf>
    <xf numFmtId="169" fontId="16" fillId="0" borderId="11" xfId="0" applyNumberFormat="1" applyFont="1" applyBorder="1" applyAlignment="1">
      <alignment/>
    </xf>
    <xf numFmtId="49" fontId="14" fillId="38" borderId="22" xfId="0" applyNumberFormat="1" applyFont="1" applyFill="1" applyBorder="1" applyAlignment="1">
      <alignment vertical="top" wrapText="1"/>
    </xf>
    <xf numFmtId="49" fontId="14" fillId="39" borderId="22" xfId="0" applyNumberFormat="1" applyFont="1" applyFill="1" applyBorder="1" applyAlignment="1">
      <alignment vertical="top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7" fillId="38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39" borderId="11" xfId="0" applyNumberFormat="1" applyFont="1" applyFill="1" applyBorder="1" applyAlignment="1">
      <alignment horizontal="center" vertical="center"/>
    </xf>
    <xf numFmtId="0" fontId="14" fillId="38" borderId="11" xfId="0" applyFont="1" applyFill="1" applyBorder="1" applyAlignment="1">
      <alignment horizontal="center" vertical="center" wrapText="1"/>
    </xf>
    <xf numFmtId="49" fontId="14" fillId="39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39" borderId="11" xfId="0" applyFont="1" applyFill="1" applyBorder="1" applyAlignment="1">
      <alignment horizontal="center" vertical="center" wrapText="1"/>
    </xf>
    <xf numFmtId="49" fontId="17" fillId="0" borderId="22" xfId="0" applyNumberFormat="1" applyFont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39" borderId="0" xfId="0" applyNumberFormat="1" applyFont="1" applyFill="1" applyBorder="1" applyAlignment="1">
      <alignment horizontal="center" vertical="center" wrapText="1"/>
    </xf>
    <xf numFmtId="0" fontId="14" fillId="38" borderId="22" xfId="0" applyFont="1" applyFill="1" applyBorder="1" applyAlignment="1">
      <alignment horizontal="center" vertical="center" wrapText="1"/>
    </xf>
    <xf numFmtId="0" fontId="14" fillId="39" borderId="22" xfId="0" applyFont="1" applyFill="1" applyBorder="1" applyAlignment="1">
      <alignment horizontal="center" vertical="center" wrapText="1"/>
    </xf>
    <xf numFmtId="49" fontId="17" fillId="39" borderId="11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49" fontId="14" fillId="39" borderId="22" xfId="0" applyNumberFormat="1" applyFont="1" applyFill="1" applyBorder="1" applyAlignment="1">
      <alignment horizontal="center" vertical="center" wrapText="1"/>
    </xf>
    <xf numFmtId="49" fontId="14" fillId="38" borderId="11" xfId="0" applyNumberFormat="1" applyFont="1" applyFill="1" applyBorder="1" applyAlignment="1">
      <alignment horizontal="center" vertical="top" wrapText="1"/>
    </xf>
    <xf numFmtId="49" fontId="14" fillId="38" borderId="21" xfId="0" applyNumberFormat="1" applyFont="1" applyFill="1" applyBorder="1" applyAlignment="1">
      <alignment vertical="top" wrapText="1"/>
    </xf>
    <xf numFmtId="49" fontId="14" fillId="39" borderId="21" xfId="0" applyNumberFormat="1" applyFont="1" applyFill="1" applyBorder="1" applyAlignment="1">
      <alignment vertical="top" wrapText="1"/>
    </xf>
    <xf numFmtId="49" fontId="17" fillId="0" borderId="14" xfId="0" applyNumberFormat="1" applyFont="1" applyBorder="1" applyAlignment="1">
      <alignment horizontal="center" vertical="center" wrapText="1"/>
    </xf>
    <xf numFmtId="49" fontId="17" fillId="39" borderId="14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14" fillId="39" borderId="2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wrapText="1"/>
    </xf>
    <xf numFmtId="49" fontId="17" fillId="39" borderId="11" xfId="0" applyNumberFormat="1" applyFont="1" applyFill="1" applyBorder="1" applyAlignment="1">
      <alignment horizontal="center" wrapText="1"/>
    </xf>
    <xf numFmtId="49" fontId="17" fillId="0" borderId="11" xfId="0" applyNumberFormat="1" applyFont="1" applyBorder="1" applyAlignment="1">
      <alignment/>
    </xf>
    <xf numFmtId="49" fontId="14" fillId="38" borderId="11" xfId="0" applyNumberFormat="1" applyFont="1" applyFill="1" applyBorder="1" applyAlignment="1">
      <alignment vertical="top" wrapText="1"/>
    </xf>
    <xf numFmtId="49" fontId="14" fillId="39" borderId="11" xfId="0" applyNumberFormat="1" applyFont="1" applyFill="1" applyBorder="1" applyAlignment="1">
      <alignment vertical="top" wrapText="1"/>
    </xf>
    <xf numFmtId="0" fontId="11" fillId="0" borderId="11" xfId="0" applyFont="1" applyBorder="1" applyAlignment="1">
      <alignment/>
    </xf>
    <xf numFmtId="0" fontId="11" fillId="39" borderId="11" xfId="0" applyFont="1" applyFill="1" applyBorder="1" applyAlignment="1">
      <alignment/>
    </xf>
    <xf numFmtId="49" fontId="18" fillId="38" borderId="0" xfId="0" applyNumberFormat="1" applyFont="1" applyFill="1" applyBorder="1" applyAlignment="1">
      <alignment horizontal="center" vertical="top" wrapText="1"/>
    </xf>
    <xf numFmtId="49" fontId="18" fillId="38" borderId="0" xfId="0" applyNumberFormat="1" applyFont="1" applyFill="1" applyBorder="1" applyAlignment="1">
      <alignment vertical="top" wrapText="1"/>
    </xf>
    <xf numFmtId="49" fontId="19" fillId="0" borderId="0" xfId="0" applyNumberFormat="1" applyFont="1" applyBorder="1" applyAlignment="1">
      <alignment horizontal="center" vertical="center"/>
    </xf>
    <xf numFmtId="49" fontId="19" fillId="38" borderId="0" xfId="0" applyNumberFormat="1" applyFont="1" applyFill="1" applyBorder="1" applyAlignment="1">
      <alignment horizontal="center" vertical="center"/>
    </xf>
    <xf numFmtId="0" fontId="14" fillId="38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40" borderId="0" xfId="0" applyFill="1" applyAlignment="1">
      <alignment/>
    </xf>
    <xf numFmtId="49" fontId="8" fillId="41" borderId="11" xfId="0" applyNumberFormat="1" applyFont="1" applyFill="1" applyBorder="1" applyAlignment="1">
      <alignment horizontal="center" vertical="center" wrapText="1"/>
    </xf>
    <xf numFmtId="0" fontId="0" fillId="42" borderId="0" xfId="0" applyFill="1" applyAlignment="1">
      <alignment/>
    </xf>
    <xf numFmtId="0" fontId="0" fillId="39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49" fontId="8" fillId="45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0" fontId="2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46" borderId="11" xfId="0" applyFont="1" applyFill="1" applyBorder="1" applyAlignment="1">
      <alignment horizontal="center" vertical="center" wrapText="1"/>
    </xf>
    <xf numFmtId="0" fontId="5" fillId="47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48" borderId="24" xfId="0" applyFont="1" applyFill="1" applyBorder="1" applyAlignment="1">
      <alignment horizontal="center" vertical="top" wrapText="1"/>
    </xf>
    <xf numFmtId="1" fontId="0" fillId="49" borderId="11" xfId="0" applyNumberFormat="1" applyFill="1" applyBorder="1" applyAlignment="1">
      <alignment horizontal="center"/>
    </xf>
    <xf numFmtId="0" fontId="0" fillId="49" borderId="11" xfId="0" applyFont="1" applyFill="1" applyBorder="1" applyAlignment="1">
      <alignment horizontal="center"/>
    </xf>
    <xf numFmtId="0" fontId="22" fillId="49" borderId="11" xfId="0" applyFont="1" applyFill="1" applyBorder="1" applyAlignment="1">
      <alignment horizontal="center"/>
    </xf>
    <xf numFmtId="0" fontId="3" fillId="48" borderId="11" xfId="0" applyFont="1" applyFill="1" applyBorder="1" applyAlignment="1">
      <alignment horizontal="center"/>
    </xf>
    <xf numFmtId="0" fontId="7" fillId="48" borderId="11" xfId="0" applyFont="1" applyFill="1" applyBorder="1" applyAlignment="1">
      <alignment horizontal="center"/>
    </xf>
    <xf numFmtId="170" fontId="23" fillId="38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5" fillId="46" borderId="11" xfId="0" applyNumberFormat="1" applyFont="1" applyFill="1" applyBorder="1" applyAlignment="1">
      <alignment/>
    </xf>
    <xf numFmtId="10" fontId="5" fillId="47" borderId="11" xfId="0" applyNumberFormat="1" applyFont="1" applyFill="1" applyBorder="1" applyAlignment="1">
      <alignment/>
    </xf>
    <xf numFmtId="171" fontId="23" fillId="34" borderId="11" xfId="0" applyNumberFormat="1" applyFont="1" applyFill="1" applyBorder="1" applyAlignment="1">
      <alignment horizontal="center"/>
    </xf>
    <xf numFmtId="0" fontId="7" fillId="48" borderId="25" xfId="0" applyFont="1" applyFill="1" applyBorder="1" applyAlignment="1">
      <alignment horizontal="center" vertical="top" wrapText="1"/>
    </xf>
    <xf numFmtId="0" fontId="76" fillId="0" borderId="13" xfId="42" applyFont="1" applyBorder="1" applyAlignment="1" applyProtection="1">
      <alignment vertical="top" wrapText="1"/>
      <protection/>
    </xf>
    <xf numFmtId="0" fontId="0" fillId="49" borderId="11" xfId="0" applyFill="1" applyBorder="1" applyAlignment="1">
      <alignment horizontal="center"/>
    </xf>
    <xf numFmtId="0" fontId="11" fillId="49" borderId="11" xfId="0" applyFont="1" applyFill="1" applyBorder="1" applyAlignment="1">
      <alignment horizontal="center"/>
    </xf>
    <xf numFmtId="0" fontId="7" fillId="48" borderId="26" xfId="0" applyFont="1" applyFill="1" applyBorder="1" applyAlignment="1">
      <alignment horizontal="center" vertical="top" wrapText="1"/>
    </xf>
    <xf numFmtId="0" fontId="3" fillId="48" borderId="14" xfId="0" applyFont="1" applyFill="1" applyBorder="1" applyAlignment="1">
      <alignment horizontal="center"/>
    </xf>
    <xf numFmtId="0" fontId="7" fillId="48" borderId="14" xfId="0" applyFont="1" applyFill="1" applyBorder="1" applyAlignment="1">
      <alignment horizontal="center"/>
    </xf>
    <xf numFmtId="0" fontId="7" fillId="49" borderId="11" xfId="0" applyFont="1" applyFill="1" applyBorder="1" applyAlignment="1">
      <alignment/>
    </xf>
    <xf numFmtId="0" fontId="7" fillId="48" borderId="11" xfId="0" applyFont="1" applyFill="1" applyBorder="1" applyAlignment="1">
      <alignment horizontal="center" vertical="top" wrapText="1"/>
    </xf>
    <xf numFmtId="0" fontId="7" fillId="49" borderId="14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right"/>
    </xf>
    <xf numFmtId="0" fontId="5" fillId="46" borderId="11" xfId="0" applyFont="1" applyFill="1" applyBorder="1" applyAlignment="1">
      <alignment horizontal="right" vertical="center"/>
    </xf>
    <xf numFmtId="10" fontId="5" fillId="46" borderId="11" xfId="0" applyNumberFormat="1" applyFont="1" applyFill="1" applyBorder="1" applyAlignment="1">
      <alignment horizontal="center" vertical="center"/>
    </xf>
    <xf numFmtId="0" fontId="5" fillId="47" borderId="11" xfId="0" applyFont="1" applyFill="1" applyBorder="1" applyAlignment="1">
      <alignment horizontal="right" vertical="center"/>
    </xf>
    <xf numFmtId="10" fontId="5" fillId="47" borderId="11" xfId="0" applyNumberFormat="1" applyFont="1" applyFill="1" applyBorder="1" applyAlignment="1">
      <alignment horizontal="center" vertical="center"/>
    </xf>
    <xf numFmtId="0" fontId="74" fillId="0" borderId="11" xfId="0" applyFont="1" applyBorder="1" applyAlignment="1">
      <alignment wrapText="1"/>
    </xf>
    <xf numFmtId="0" fontId="74" fillId="0" borderId="11" xfId="0" applyFont="1" applyBorder="1" applyAlignment="1">
      <alignment vertical="top" wrapText="1"/>
    </xf>
    <xf numFmtId="0" fontId="0" fillId="50" borderId="0" xfId="0" applyFill="1" applyAlignment="1">
      <alignment/>
    </xf>
    <xf numFmtId="0" fontId="0" fillId="51" borderId="0" xfId="0" applyFill="1" applyAlignment="1">
      <alignment/>
    </xf>
    <xf numFmtId="0" fontId="3" fillId="0" borderId="11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77" fillId="0" borderId="0" xfId="0" applyFont="1" applyAlignment="1">
      <alignment horizontal="center"/>
    </xf>
    <xf numFmtId="0" fontId="20" fillId="52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right" vertical="center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0" fontId="5" fillId="0" borderId="27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/>
      <protection locked="0"/>
    </xf>
    <xf numFmtId="15" fontId="3" fillId="39" borderId="11" xfId="0" applyNumberFormat="1" applyFont="1" applyFill="1" applyBorder="1" applyAlignment="1" applyProtection="1">
      <alignment horizontal="center" wrapText="1"/>
      <protection locked="0"/>
    </xf>
    <xf numFmtId="0" fontId="4" fillId="39" borderId="11" xfId="0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49" fontId="14" fillId="38" borderId="22" xfId="0" applyNumberFormat="1" applyFont="1" applyFill="1" applyBorder="1" applyAlignment="1">
      <alignment horizontal="center" vertical="center" wrapText="1"/>
    </xf>
    <xf numFmtId="49" fontId="14" fillId="38" borderId="16" xfId="0" applyNumberFormat="1" applyFont="1" applyFill="1" applyBorder="1" applyAlignment="1">
      <alignment horizontal="center" vertical="center" wrapText="1"/>
    </xf>
    <xf numFmtId="49" fontId="14" fillId="38" borderId="27" xfId="0" applyNumberFormat="1" applyFont="1" applyFill="1" applyBorder="1" applyAlignment="1">
      <alignment horizontal="center" vertical="center" wrapText="1"/>
    </xf>
    <xf numFmtId="49" fontId="7" fillId="38" borderId="22" xfId="0" applyNumberFormat="1" applyFont="1" applyFill="1" applyBorder="1" applyAlignment="1">
      <alignment horizontal="center" vertical="center" wrapText="1"/>
    </xf>
    <xf numFmtId="49" fontId="7" fillId="38" borderId="16" xfId="0" applyNumberFormat="1" applyFont="1" applyFill="1" applyBorder="1" applyAlignment="1">
      <alignment horizontal="center" vertical="center" wrapText="1"/>
    </xf>
    <xf numFmtId="49" fontId="7" fillId="38" borderId="2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3" fillId="39" borderId="10" xfId="0" applyNumberFormat="1" applyFont="1" applyFill="1" applyBorder="1" applyAlignment="1">
      <alignment horizontal="center" vertical="center"/>
    </xf>
    <xf numFmtId="49" fontId="14" fillId="38" borderId="14" xfId="0" applyNumberFormat="1" applyFont="1" applyFill="1" applyBorder="1" applyAlignment="1">
      <alignment horizontal="center" vertical="center" wrapText="1"/>
    </xf>
    <xf numFmtId="49" fontId="14" fillId="38" borderId="17" xfId="0" applyNumberFormat="1" applyFont="1" applyFill="1" applyBorder="1" applyAlignment="1">
      <alignment horizontal="center" vertical="center" wrapText="1"/>
    </xf>
    <xf numFmtId="49" fontId="14" fillId="38" borderId="20" xfId="0" applyNumberFormat="1" applyFont="1" applyFill="1" applyBorder="1" applyAlignment="1">
      <alignment horizontal="center" vertical="center" wrapText="1"/>
    </xf>
    <xf numFmtId="49" fontId="15" fillId="38" borderId="14" xfId="0" applyNumberFormat="1" applyFont="1" applyFill="1" applyBorder="1" applyAlignment="1">
      <alignment horizontal="center" vertical="center" textRotation="89" wrapText="1"/>
    </xf>
    <xf numFmtId="49" fontId="15" fillId="38" borderId="17" xfId="0" applyNumberFormat="1" applyFont="1" applyFill="1" applyBorder="1" applyAlignment="1">
      <alignment horizontal="center" vertical="center" textRotation="89" wrapText="1"/>
    </xf>
    <xf numFmtId="49" fontId="15" fillId="38" borderId="20" xfId="0" applyNumberFormat="1" applyFont="1" applyFill="1" applyBorder="1" applyAlignment="1">
      <alignment horizontal="center" vertical="center" textRotation="89" wrapText="1"/>
    </xf>
    <xf numFmtId="49" fontId="14" fillId="38" borderId="21" xfId="0" applyNumberFormat="1" applyFont="1" applyFill="1" applyBorder="1" applyAlignment="1">
      <alignment horizontal="center" vertical="center" wrapText="1"/>
    </xf>
    <xf numFmtId="49" fontId="14" fillId="38" borderId="28" xfId="0" applyNumberFormat="1" applyFont="1" applyFill="1" applyBorder="1" applyAlignment="1">
      <alignment horizontal="center" vertical="center" wrapText="1"/>
    </xf>
    <xf numFmtId="49" fontId="14" fillId="38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R18"/>
  <sheetViews>
    <sheetView tabSelected="1" zoomScalePageLayoutView="0" workbookViewId="0" topLeftCell="C40">
      <selection activeCell="E6" sqref="E6"/>
    </sheetView>
  </sheetViews>
  <sheetFormatPr defaultColWidth="9.140625" defaultRowHeight="15"/>
  <cols>
    <col min="12" max="12" width="7.7109375" style="0" customWidth="1"/>
    <col min="13" max="13" width="8.8515625" style="0" hidden="1" customWidth="1"/>
    <col min="14" max="14" width="9.140625" style="0" hidden="1" customWidth="1"/>
    <col min="17" max="17" width="17.8515625" style="0" customWidth="1"/>
    <col min="18" max="18" width="39.8515625" style="0" customWidth="1"/>
  </cols>
  <sheetData>
    <row r="4" spans="17:18" ht="18.75">
      <c r="Q4" s="151" t="s">
        <v>111</v>
      </c>
      <c r="R4" s="151"/>
    </row>
    <row r="5" spans="3:18" ht="61.5" customHeight="1">
      <c r="C5" s="24"/>
      <c r="D5" s="24"/>
      <c r="E5" s="24"/>
      <c r="F5" s="24"/>
      <c r="G5" s="24"/>
      <c r="H5" s="24"/>
      <c r="I5" s="24"/>
      <c r="J5" s="24"/>
      <c r="K5" s="24"/>
      <c r="L5" s="24"/>
      <c r="Q5" s="152" t="s">
        <v>112</v>
      </c>
      <c r="R5" s="150" t="s">
        <v>113</v>
      </c>
    </row>
    <row r="6" spans="3:18" ht="43.5" customHeight="1">
      <c r="C6" s="24"/>
      <c r="D6" s="26" t="s">
        <v>20</v>
      </c>
      <c r="F6" s="24"/>
      <c r="G6" s="24"/>
      <c r="H6" s="24"/>
      <c r="I6" s="24"/>
      <c r="J6" s="24"/>
      <c r="K6" s="24"/>
      <c r="L6" s="24"/>
      <c r="Q6" s="152"/>
      <c r="R6" s="150" t="s">
        <v>114</v>
      </c>
    </row>
    <row r="7" spans="3:18" ht="33" customHeight="1">
      <c r="C7" s="24"/>
      <c r="D7" s="24"/>
      <c r="E7" s="24"/>
      <c r="F7" s="24"/>
      <c r="G7" s="24"/>
      <c r="H7" s="24"/>
      <c r="I7" s="24"/>
      <c r="J7" s="24"/>
      <c r="K7" s="24"/>
      <c r="L7" s="24"/>
      <c r="Q7" s="152"/>
      <c r="R7" s="150" t="s">
        <v>115</v>
      </c>
    </row>
    <row r="8" spans="3:18" ht="39.75" customHeight="1">
      <c r="C8" s="25" t="s">
        <v>21</v>
      </c>
      <c r="D8" s="25"/>
      <c r="E8" s="25"/>
      <c r="F8" s="25"/>
      <c r="G8" s="25"/>
      <c r="H8" s="25"/>
      <c r="I8" s="24"/>
      <c r="J8" s="24"/>
      <c r="K8" s="24"/>
      <c r="L8" s="24"/>
      <c r="Q8" s="150" t="s">
        <v>116</v>
      </c>
      <c r="R8" s="150" t="s">
        <v>117</v>
      </c>
    </row>
    <row r="9" spans="3:18" ht="44.25" customHeight="1">
      <c r="C9" s="28" t="s">
        <v>24</v>
      </c>
      <c r="D9" s="25"/>
      <c r="E9" s="25"/>
      <c r="F9" s="25"/>
      <c r="G9" s="25"/>
      <c r="H9" s="25"/>
      <c r="I9" s="24"/>
      <c r="J9" s="24"/>
      <c r="K9" s="24"/>
      <c r="L9" s="24"/>
      <c r="Q9" s="150" t="s">
        <v>118</v>
      </c>
      <c r="R9" s="150" t="s">
        <v>117</v>
      </c>
    </row>
    <row r="10" spans="3:18" ht="64.5" customHeight="1">
      <c r="C10" s="29"/>
      <c r="D10" s="25"/>
      <c r="E10" s="25"/>
      <c r="F10" s="25"/>
      <c r="G10" s="25"/>
      <c r="H10" s="25"/>
      <c r="I10" s="24"/>
      <c r="J10" s="24"/>
      <c r="K10" s="24"/>
      <c r="L10" s="24"/>
      <c r="Q10" s="150" t="s">
        <v>119</v>
      </c>
      <c r="R10" s="150" t="s">
        <v>120</v>
      </c>
    </row>
    <row r="11" spans="3:12" ht="21">
      <c r="C11" s="25" t="s">
        <v>23</v>
      </c>
      <c r="D11" s="25"/>
      <c r="E11" s="25"/>
      <c r="F11" s="25"/>
      <c r="G11" s="25"/>
      <c r="H11" s="25"/>
      <c r="I11" s="24"/>
      <c r="J11" s="24"/>
      <c r="K11" s="24"/>
      <c r="L11" s="24"/>
    </row>
    <row r="12" spans="3:12" ht="21">
      <c r="C12" s="28" t="s">
        <v>25</v>
      </c>
      <c r="D12" s="28"/>
      <c r="E12" s="28"/>
      <c r="F12" s="28"/>
      <c r="G12" s="28"/>
      <c r="H12" s="28"/>
      <c r="I12" s="27"/>
      <c r="J12" s="27"/>
      <c r="K12" s="27"/>
      <c r="L12" s="24"/>
    </row>
    <row r="13" spans="3:12" ht="21">
      <c r="C13" s="28"/>
      <c r="D13" s="28"/>
      <c r="E13" s="28" t="s">
        <v>26</v>
      </c>
      <c r="F13" s="28"/>
      <c r="G13" s="28"/>
      <c r="H13" s="28"/>
      <c r="I13" s="27"/>
      <c r="J13" s="27"/>
      <c r="K13" s="27"/>
      <c r="L13" s="24"/>
    </row>
    <row r="14" spans="3:12" ht="21">
      <c r="C14" s="28"/>
      <c r="D14" s="28"/>
      <c r="E14" s="28" t="s">
        <v>27</v>
      </c>
      <c r="F14" s="28"/>
      <c r="G14" s="28"/>
      <c r="H14" s="28"/>
      <c r="I14" s="27"/>
      <c r="J14" s="27"/>
      <c r="K14" s="27"/>
      <c r="L14" s="24"/>
    </row>
    <row r="15" spans="3:12" ht="15">
      <c r="C15" s="27"/>
      <c r="D15" s="27"/>
      <c r="E15" s="27"/>
      <c r="F15" s="27"/>
      <c r="G15" s="27"/>
      <c r="H15" s="27"/>
      <c r="I15" s="27"/>
      <c r="J15" s="27"/>
      <c r="K15" s="27"/>
      <c r="L15" s="24"/>
    </row>
    <row r="16" spans="3:12" ht="18.75">
      <c r="C16" s="30" t="s">
        <v>28</v>
      </c>
      <c r="D16" s="24"/>
      <c r="E16" s="24"/>
      <c r="F16" s="24"/>
      <c r="G16" s="24"/>
      <c r="H16" s="24"/>
      <c r="I16" s="24"/>
      <c r="J16" s="24"/>
      <c r="K16" s="24"/>
      <c r="L16" s="24"/>
    </row>
    <row r="17" spans="3:12" ht="15"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3:12" ht="15">
      <c r="C18" s="24"/>
      <c r="D18" s="24"/>
      <c r="E18" s="24"/>
      <c r="F18" s="24"/>
      <c r="G18" s="24"/>
      <c r="H18" s="24"/>
      <c r="I18" s="24"/>
      <c r="J18" s="24"/>
      <c r="K18" s="24"/>
      <c r="L18" s="24"/>
    </row>
  </sheetData>
  <sheetProtection/>
  <mergeCells count="2">
    <mergeCell ref="Q4:R4"/>
    <mergeCell ref="Q5:Q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3">
      <selection activeCell="A1" sqref="A1:B1"/>
    </sheetView>
  </sheetViews>
  <sheetFormatPr defaultColWidth="9.140625" defaultRowHeight="15"/>
  <cols>
    <col min="2" max="2" width="31.7109375" style="0" customWidth="1"/>
  </cols>
  <sheetData>
    <row r="1" spans="1:2" ht="21">
      <c r="A1" s="153" t="s">
        <v>121</v>
      </c>
      <c r="B1" s="153"/>
    </row>
    <row r="3" spans="1:9" ht="15" customHeight="1">
      <c r="A3" s="4"/>
      <c r="B3" s="113" t="s">
        <v>90</v>
      </c>
      <c r="H3" s="148"/>
      <c r="I3" t="s">
        <v>108</v>
      </c>
    </row>
    <row r="4" spans="1:9" ht="20.25" customHeight="1">
      <c r="A4" s="4">
        <v>1</v>
      </c>
      <c r="B4" s="146" t="s">
        <v>29</v>
      </c>
      <c r="H4" s="105"/>
      <c r="I4" t="s">
        <v>109</v>
      </c>
    </row>
    <row r="5" spans="1:9" ht="20.25" customHeight="1">
      <c r="A5" s="4">
        <v>2</v>
      </c>
      <c r="B5" s="146"/>
      <c r="H5" s="149"/>
      <c r="I5" t="s">
        <v>110</v>
      </c>
    </row>
    <row r="6" spans="1:2" ht="20.25" customHeight="1">
      <c r="A6" s="4">
        <v>3</v>
      </c>
      <c r="B6" s="146"/>
    </row>
    <row r="7" spans="1:2" ht="20.25" customHeight="1">
      <c r="A7" s="4">
        <v>4</v>
      </c>
      <c r="B7" s="147"/>
    </row>
    <row r="8" spans="1:2" ht="15.75">
      <c r="A8" s="4">
        <v>5</v>
      </c>
      <c r="B8" s="146"/>
    </row>
    <row r="9" spans="1:2" ht="31.5" customHeight="1">
      <c r="A9" s="4">
        <v>6</v>
      </c>
      <c r="B9" s="146"/>
    </row>
    <row r="10" spans="1:2" ht="21.75" customHeight="1">
      <c r="A10" s="4">
        <v>7</v>
      </c>
      <c r="B10" s="147"/>
    </row>
    <row r="11" spans="1:2" ht="21.75" customHeight="1">
      <c r="A11" s="4">
        <v>8</v>
      </c>
      <c r="B11" s="146"/>
    </row>
    <row r="12" spans="1:2" ht="28.5" customHeight="1">
      <c r="A12" s="4">
        <v>9</v>
      </c>
      <c r="B12" s="147"/>
    </row>
    <row r="13" spans="1:2" ht="33" customHeight="1">
      <c r="A13" s="4">
        <v>10</v>
      </c>
      <c r="B13" s="146"/>
    </row>
    <row r="14" spans="1:2" ht="31.5" customHeight="1">
      <c r="A14" s="4">
        <v>11</v>
      </c>
      <c r="B14" s="147"/>
    </row>
    <row r="15" spans="1:2" ht="23.25" customHeight="1">
      <c r="A15" s="4">
        <v>12</v>
      </c>
      <c r="B15" s="146"/>
    </row>
    <row r="16" spans="1:2" ht="31.5" customHeight="1">
      <c r="A16" s="4">
        <v>13</v>
      </c>
      <c r="B16" s="146"/>
    </row>
    <row r="17" spans="1:2" ht="20.25" customHeight="1">
      <c r="A17" s="4">
        <v>14</v>
      </c>
      <c r="B17" s="146"/>
    </row>
    <row r="18" spans="1:2" ht="22.5" customHeight="1">
      <c r="A18" s="4">
        <v>15</v>
      </c>
      <c r="B18" s="146"/>
    </row>
    <row r="19" spans="1:2" ht="27" customHeight="1">
      <c r="A19" s="4">
        <v>16</v>
      </c>
      <c r="B19" s="147"/>
    </row>
    <row r="20" spans="1:2" ht="29.25" customHeight="1">
      <c r="A20" s="4">
        <v>17</v>
      </c>
      <c r="B20" s="146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5"/>
  <sheetViews>
    <sheetView zoomScale="67" zoomScaleNormal="67" zoomScalePageLayoutView="0" workbookViewId="0" topLeftCell="A34">
      <selection activeCell="B3" sqref="B3:B19"/>
    </sheetView>
  </sheetViews>
  <sheetFormatPr defaultColWidth="12.57421875" defaultRowHeight="15"/>
  <cols>
    <col min="1" max="1" width="12.57421875" style="140" customWidth="1"/>
    <col min="2" max="2" width="36.140625" style="111" customWidth="1"/>
    <col min="3" max="16384" width="12.57421875" style="111" customWidth="1"/>
  </cols>
  <sheetData>
    <row r="1" spans="1:21" ht="18.75">
      <c r="A1" s="154" t="s">
        <v>107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10"/>
      <c r="O1" s="110"/>
      <c r="P1" s="110"/>
      <c r="Q1" s="110"/>
      <c r="R1" s="110"/>
      <c r="S1" s="110"/>
      <c r="T1" s="110"/>
      <c r="U1" s="110"/>
    </row>
    <row r="2" spans="1:21" s="118" customFormat="1" ht="39" thickBot="1">
      <c r="A2" s="112" t="s">
        <v>89</v>
      </c>
      <c r="B2" s="113" t="s">
        <v>90</v>
      </c>
      <c r="C2" s="114" t="s">
        <v>91</v>
      </c>
      <c r="D2" s="114" t="s">
        <v>106</v>
      </c>
      <c r="E2" s="113" t="s">
        <v>92</v>
      </c>
      <c r="F2" s="113" t="s">
        <v>93</v>
      </c>
      <c r="G2" s="113" t="s">
        <v>94</v>
      </c>
      <c r="H2" s="113" t="s">
        <v>95</v>
      </c>
      <c r="I2" s="113" t="s">
        <v>96</v>
      </c>
      <c r="J2" s="113" t="s">
        <v>97</v>
      </c>
      <c r="K2" s="113" t="s">
        <v>98</v>
      </c>
      <c r="L2" s="113" t="s">
        <v>99</v>
      </c>
      <c r="M2" s="113" t="s">
        <v>100</v>
      </c>
      <c r="N2" s="113" t="s">
        <v>101</v>
      </c>
      <c r="O2" s="113" t="s">
        <v>13</v>
      </c>
      <c r="P2" s="113" t="s">
        <v>12</v>
      </c>
      <c r="Q2" s="113" t="s">
        <v>19</v>
      </c>
      <c r="R2" s="113" t="s">
        <v>7</v>
      </c>
      <c r="S2" s="115" t="s">
        <v>102</v>
      </c>
      <c r="T2" s="116" t="s">
        <v>103</v>
      </c>
      <c r="U2" s="117" t="s">
        <v>104</v>
      </c>
    </row>
    <row r="3" spans="1:21" ht="17.25" thickBot="1" thickTop="1">
      <c r="A3" s="119">
        <v>1</v>
      </c>
      <c r="B3" s="34"/>
      <c r="C3" s="120"/>
      <c r="D3" s="121"/>
      <c r="E3" s="122"/>
      <c r="F3" s="122"/>
      <c r="G3" s="123"/>
      <c r="H3" s="123"/>
      <c r="I3" s="123"/>
      <c r="J3" s="123"/>
      <c r="K3" s="123"/>
      <c r="L3" s="123"/>
      <c r="M3" s="124"/>
      <c r="N3" s="125" t="e">
        <f>AVERAGE(C3:M3)</f>
        <v>#DIV/0!</v>
      </c>
      <c r="O3" s="126">
        <f aca="true" t="shared" si="0" ref="O3:O25">COUNTIF(B3:M3,2)</f>
        <v>0</v>
      </c>
      <c r="P3" s="126">
        <f>COUNTIF(C3:N3,3)</f>
        <v>0</v>
      </c>
      <c r="Q3" s="126">
        <f>COUNTIF(C3:M3,4)</f>
        <v>0</v>
      </c>
      <c r="R3" s="126">
        <f>COUNTIF(C3:M3,5)</f>
        <v>0</v>
      </c>
      <c r="S3" s="127">
        <f>IF(SUM($C$3:$M$3)=0,"",($P$3+$Q$3+$R$3)/($O$3+$P$3+$Q$3+$R$3))</f>
      </c>
      <c r="T3" s="128">
        <f>IF(SUM($O3:$R3)=0,"",($Q3+$R3)/($P3+$Q3+$R3+$O3))</f>
      </c>
      <c r="U3" s="129">
        <f>IF(SUM($O3:$R3)=0,"",($R3+0.64*$Q3+0.36*$P3+0.14*$O3)/SUM($O3:$R3))</f>
      </c>
    </row>
    <row r="4" spans="1:21" ht="16.5" thickBot="1">
      <c r="A4" s="130">
        <v>2</v>
      </c>
      <c r="B4" s="35"/>
      <c r="C4" s="132"/>
      <c r="D4" s="121"/>
      <c r="E4" s="122"/>
      <c r="F4" s="122"/>
      <c r="G4" s="123"/>
      <c r="H4" s="123"/>
      <c r="I4" s="123"/>
      <c r="J4" s="123"/>
      <c r="K4" s="123"/>
      <c r="L4" s="123"/>
      <c r="M4" s="124"/>
      <c r="N4" s="125" t="e">
        <f aca="true" t="shared" si="1" ref="N4:N28">AVERAGE(C4:M4)</f>
        <v>#DIV/0!</v>
      </c>
      <c r="O4" s="126">
        <f t="shared" si="0"/>
        <v>0</v>
      </c>
      <c r="P4" s="126">
        <f aca="true" t="shared" si="2" ref="P4:P25">COUNTIF(C4:N4,3)</f>
        <v>0</v>
      </c>
      <c r="Q4" s="126">
        <f aca="true" t="shared" si="3" ref="Q4:Q25">COUNTIF(C4:M4,4)</f>
        <v>0</v>
      </c>
      <c r="R4" s="126">
        <f aca="true" t="shared" si="4" ref="R4:R25">COUNTIF(C4:M4,5)</f>
        <v>0</v>
      </c>
      <c r="S4" s="127">
        <f>IF(SUM($C$4:$M$4)=0,"",($P$4+$Q$4+$R$4)/($O$4+$P$4+$Q$4+$R$4))</f>
      </c>
      <c r="T4" s="128">
        <f aca="true" t="shared" si="5" ref="T4:T28">IF(SUM($O4:$R4)=0,"",($Q4+$R4)/($P4+$Q4+$R4+$O4))</f>
      </c>
      <c r="U4" s="129">
        <f aca="true" t="shared" si="6" ref="U4:U28">IF(SUM($O4:$R4)=0,"",($R4+0.64*$Q4+0.36*$P4+0.14*$O4)/SUM($O4:$R4))</f>
      </c>
    </row>
    <row r="5" spans="1:21" ht="16.5" thickBot="1">
      <c r="A5" s="130">
        <v>3</v>
      </c>
      <c r="B5" s="35"/>
      <c r="C5" s="133"/>
      <c r="D5" s="121"/>
      <c r="E5" s="122"/>
      <c r="F5" s="122"/>
      <c r="G5" s="123"/>
      <c r="H5" s="123"/>
      <c r="I5" s="123"/>
      <c r="J5" s="123"/>
      <c r="K5" s="123"/>
      <c r="L5" s="123"/>
      <c r="M5" s="124"/>
      <c r="N5" s="125" t="e">
        <f t="shared" si="1"/>
        <v>#DIV/0!</v>
      </c>
      <c r="O5" s="126">
        <f t="shared" si="0"/>
        <v>0</v>
      </c>
      <c r="P5" s="126">
        <f t="shared" si="2"/>
        <v>0</v>
      </c>
      <c r="Q5" s="126">
        <f t="shared" si="3"/>
        <v>0</v>
      </c>
      <c r="R5" s="126">
        <f t="shared" si="4"/>
        <v>0</v>
      </c>
      <c r="S5" s="127">
        <f>IF(SUM($C$5:$M$5)=0,"",($P$5+$Q$5+$R$5)/($O$5+$P$5+$Q$5+$R$5))</f>
      </c>
      <c r="T5" s="128">
        <f t="shared" si="5"/>
      </c>
      <c r="U5" s="129">
        <f t="shared" si="6"/>
      </c>
    </row>
    <row r="6" spans="1:21" ht="16.5" thickBot="1">
      <c r="A6" s="130">
        <v>4</v>
      </c>
      <c r="B6" s="36"/>
      <c r="C6" s="132"/>
      <c r="D6" s="121"/>
      <c r="E6" s="122"/>
      <c r="F6" s="122"/>
      <c r="G6" s="123"/>
      <c r="H6" s="123"/>
      <c r="I6" s="123"/>
      <c r="J6" s="123"/>
      <c r="K6" s="123"/>
      <c r="L6" s="123"/>
      <c r="M6" s="124"/>
      <c r="N6" s="125" t="e">
        <f t="shared" si="1"/>
        <v>#DIV/0!</v>
      </c>
      <c r="O6" s="126">
        <f t="shared" si="0"/>
        <v>0</v>
      </c>
      <c r="P6" s="126">
        <f t="shared" si="2"/>
        <v>0</v>
      </c>
      <c r="Q6" s="126">
        <f t="shared" si="3"/>
        <v>0</v>
      </c>
      <c r="R6" s="126">
        <f t="shared" si="4"/>
        <v>0</v>
      </c>
      <c r="S6" s="127">
        <f>IF(SUM($C$6:$M$6)=0,"",($P$6+$Q$6+$R$6)/($O$6+$P$6+$Q$6+$R$6))</f>
      </c>
      <c r="T6" s="128">
        <f t="shared" si="5"/>
      </c>
      <c r="U6" s="129">
        <f t="shared" si="6"/>
      </c>
    </row>
    <row r="7" spans="1:21" ht="16.5" thickBot="1">
      <c r="A7" s="130">
        <v>5</v>
      </c>
      <c r="B7" s="35"/>
      <c r="C7" s="132"/>
      <c r="D7" s="121"/>
      <c r="E7" s="122"/>
      <c r="F7" s="122"/>
      <c r="G7" s="123"/>
      <c r="H7" s="123"/>
      <c r="I7" s="123"/>
      <c r="J7" s="123"/>
      <c r="K7" s="123"/>
      <c r="L7" s="123"/>
      <c r="M7" s="124"/>
      <c r="N7" s="125" t="e">
        <f t="shared" si="1"/>
        <v>#DIV/0!</v>
      </c>
      <c r="O7" s="126">
        <f t="shared" si="0"/>
        <v>0</v>
      </c>
      <c r="P7" s="126">
        <f t="shared" si="2"/>
        <v>0</v>
      </c>
      <c r="Q7" s="126">
        <f t="shared" si="3"/>
        <v>0</v>
      </c>
      <c r="R7" s="126">
        <f t="shared" si="4"/>
        <v>0</v>
      </c>
      <c r="S7" s="127">
        <f>IF(SUM($C$7:$M$7)=0,"",($P$7+$Q$7+$R$7)/($O$7+$P$7+$Q$7+$R$7))</f>
      </c>
      <c r="T7" s="128">
        <f t="shared" si="5"/>
      </c>
      <c r="U7" s="129">
        <f t="shared" si="6"/>
      </c>
    </row>
    <row r="8" spans="1:21" ht="16.5" thickBot="1">
      <c r="A8" s="130">
        <v>6</v>
      </c>
      <c r="B8" s="35"/>
      <c r="C8" s="132"/>
      <c r="D8" s="121"/>
      <c r="E8" s="122"/>
      <c r="F8" s="122"/>
      <c r="G8" s="123"/>
      <c r="H8" s="123"/>
      <c r="I8" s="123"/>
      <c r="J8" s="123"/>
      <c r="K8" s="123"/>
      <c r="L8" s="123"/>
      <c r="M8" s="124"/>
      <c r="N8" s="125" t="e">
        <f t="shared" si="1"/>
        <v>#DIV/0!</v>
      </c>
      <c r="O8" s="126">
        <f t="shared" si="0"/>
        <v>0</v>
      </c>
      <c r="P8" s="126">
        <f t="shared" si="2"/>
        <v>0</v>
      </c>
      <c r="Q8" s="126">
        <f t="shared" si="3"/>
        <v>0</v>
      </c>
      <c r="R8" s="126">
        <f t="shared" si="4"/>
        <v>0</v>
      </c>
      <c r="S8" s="127">
        <f>IF(SUM($C$8:$M$8)=0,"",($P$8+$Q$8+$R$8)/($O$8+$P$8+$Q$8+$R$8))</f>
      </c>
      <c r="T8" s="128">
        <f t="shared" si="5"/>
      </c>
      <c r="U8" s="129">
        <f t="shared" si="6"/>
      </c>
    </row>
    <row r="9" spans="1:21" ht="16.5" thickBot="1">
      <c r="A9" s="130">
        <v>7</v>
      </c>
      <c r="B9" s="36"/>
      <c r="C9" s="132"/>
      <c r="D9" s="133"/>
      <c r="E9" s="122"/>
      <c r="F9" s="122"/>
      <c r="G9" s="123"/>
      <c r="H9" s="123"/>
      <c r="I9" s="123"/>
      <c r="J9" s="123"/>
      <c r="K9" s="123"/>
      <c r="L9" s="123"/>
      <c r="M9" s="124"/>
      <c r="N9" s="125" t="e">
        <f t="shared" si="1"/>
        <v>#DIV/0!</v>
      </c>
      <c r="O9" s="126">
        <f t="shared" si="0"/>
        <v>0</v>
      </c>
      <c r="P9" s="126">
        <f t="shared" si="2"/>
        <v>0</v>
      </c>
      <c r="Q9" s="126">
        <f t="shared" si="3"/>
        <v>0</v>
      </c>
      <c r="R9" s="126">
        <f t="shared" si="4"/>
        <v>0</v>
      </c>
      <c r="S9" s="127">
        <f>IF(SUM($C$9:$M$9)=0,"",($P$9+$Q$9+$R$9)/($O$9+$P$9+$Q$9+$R$9))</f>
      </c>
      <c r="T9" s="128">
        <f t="shared" si="5"/>
      </c>
      <c r="U9" s="129">
        <f t="shared" si="6"/>
      </c>
    </row>
    <row r="10" spans="1:21" ht="16.5" thickBot="1">
      <c r="A10" s="130">
        <v>8</v>
      </c>
      <c r="B10" s="35"/>
      <c r="C10" s="132"/>
      <c r="D10" s="121"/>
      <c r="E10" s="122"/>
      <c r="F10" s="122"/>
      <c r="G10" s="123"/>
      <c r="H10" s="123"/>
      <c r="I10" s="123"/>
      <c r="J10" s="123"/>
      <c r="K10" s="123"/>
      <c r="L10" s="123"/>
      <c r="M10" s="124"/>
      <c r="N10" s="125" t="e">
        <f t="shared" si="1"/>
        <v>#DIV/0!</v>
      </c>
      <c r="O10" s="126">
        <f t="shared" si="0"/>
        <v>0</v>
      </c>
      <c r="P10" s="126">
        <f t="shared" si="2"/>
        <v>0</v>
      </c>
      <c r="Q10" s="126">
        <f t="shared" si="3"/>
        <v>0</v>
      </c>
      <c r="R10" s="126">
        <f t="shared" si="4"/>
        <v>0</v>
      </c>
      <c r="S10" s="127">
        <f>IF(SUM($C$10:$M$10)=0,"",($P$10+$Q$10+$R$10)/($O$10+$P$10+$Q$10+$R$10))</f>
      </c>
      <c r="T10" s="128">
        <f t="shared" si="5"/>
      </c>
      <c r="U10" s="129">
        <f t="shared" si="6"/>
      </c>
    </row>
    <row r="11" spans="1:21" ht="16.5" thickBot="1">
      <c r="A11" s="130">
        <v>9</v>
      </c>
      <c r="B11" s="36"/>
      <c r="C11" s="132"/>
      <c r="D11" s="121"/>
      <c r="E11" s="122"/>
      <c r="F11" s="122"/>
      <c r="G11" s="123"/>
      <c r="H11" s="123"/>
      <c r="I11" s="123"/>
      <c r="J11" s="123"/>
      <c r="K11" s="123"/>
      <c r="L11" s="123"/>
      <c r="M11" s="124"/>
      <c r="N11" s="125" t="e">
        <f t="shared" si="1"/>
        <v>#DIV/0!</v>
      </c>
      <c r="O11" s="126">
        <f t="shared" si="0"/>
        <v>0</v>
      </c>
      <c r="P11" s="126">
        <f t="shared" si="2"/>
        <v>0</v>
      </c>
      <c r="Q11" s="126">
        <f t="shared" si="3"/>
        <v>0</v>
      </c>
      <c r="R11" s="126">
        <f t="shared" si="4"/>
        <v>0</v>
      </c>
      <c r="S11" s="127">
        <f>IF(SUM($C$11:$M$11)=0,"",($P$11+$Q$11+$R$11)/($O$11+$P$11+$Q$11+$R$11))</f>
      </c>
      <c r="T11" s="128">
        <f t="shared" si="5"/>
      </c>
      <c r="U11" s="129">
        <f t="shared" si="6"/>
      </c>
    </row>
    <row r="12" spans="1:21" ht="16.5" thickBot="1">
      <c r="A12" s="130">
        <v>10</v>
      </c>
      <c r="B12" s="35"/>
      <c r="C12" s="133"/>
      <c r="D12" s="133"/>
      <c r="E12" s="122"/>
      <c r="F12" s="122"/>
      <c r="G12" s="123"/>
      <c r="H12" s="123"/>
      <c r="I12" s="123"/>
      <c r="J12" s="123"/>
      <c r="K12" s="123"/>
      <c r="L12" s="123"/>
      <c r="M12" s="124"/>
      <c r="N12" s="125" t="e">
        <f t="shared" si="1"/>
        <v>#DIV/0!</v>
      </c>
      <c r="O12" s="126">
        <f t="shared" si="0"/>
        <v>0</v>
      </c>
      <c r="P12" s="126">
        <f t="shared" si="2"/>
        <v>0</v>
      </c>
      <c r="Q12" s="126">
        <f t="shared" si="3"/>
        <v>0</v>
      </c>
      <c r="R12" s="126">
        <f t="shared" si="4"/>
        <v>0</v>
      </c>
      <c r="S12" s="127">
        <f>IF(SUM($C$12:$M$12)=0,"",($P$12+$Q$12+$R$12)/($O$12+$P$12+$Q$12+$R$12))</f>
      </c>
      <c r="T12" s="128">
        <f t="shared" si="5"/>
      </c>
      <c r="U12" s="129">
        <f t="shared" si="6"/>
      </c>
    </row>
    <row r="13" spans="1:21" ht="16.5" thickBot="1">
      <c r="A13" s="130">
        <v>11</v>
      </c>
      <c r="B13" s="36"/>
      <c r="C13" s="132"/>
      <c r="D13" s="121"/>
      <c r="E13" s="122"/>
      <c r="F13" s="122"/>
      <c r="G13" s="123"/>
      <c r="H13" s="123"/>
      <c r="I13" s="123"/>
      <c r="J13" s="123"/>
      <c r="K13" s="123"/>
      <c r="L13" s="123"/>
      <c r="M13" s="124"/>
      <c r="N13" s="125" t="e">
        <f t="shared" si="1"/>
        <v>#DIV/0!</v>
      </c>
      <c r="O13" s="126">
        <f t="shared" si="0"/>
        <v>0</v>
      </c>
      <c r="P13" s="126">
        <f t="shared" si="2"/>
        <v>0</v>
      </c>
      <c r="Q13" s="126">
        <f t="shared" si="3"/>
        <v>0</v>
      </c>
      <c r="R13" s="126">
        <f t="shared" si="4"/>
        <v>0</v>
      </c>
      <c r="S13" s="127">
        <f>IF(SUM(C13:M13)=0,"",($P$13+$Q$13+$R$13)/($O$13+$P$13+$Q$13+$R$13))</f>
      </c>
      <c r="T13" s="128">
        <f t="shared" si="5"/>
      </c>
      <c r="U13" s="129">
        <f t="shared" si="6"/>
      </c>
    </row>
    <row r="14" spans="1:21" ht="16.5" thickBot="1">
      <c r="A14" s="130">
        <v>12</v>
      </c>
      <c r="B14" s="35"/>
      <c r="C14" s="132"/>
      <c r="D14" s="121"/>
      <c r="E14" s="122"/>
      <c r="F14" s="122"/>
      <c r="G14" s="123"/>
      <c r="H14" s="123"/>
      <c r="I14" s="123"/>
      <c r="J14" s="123"/>
      <c r="K14" s="123"/>
      <c r="L14" s="123"/>
      <c r="M14" s="124"/>
      <c r="N14" s="125" t="e">
        <f t="shared" si="1"/>
        <v>#DIV/0!</v>
      </c>
      <c r="O14" s="126">
        <f t="shared" si="0"/>
        <v>0</v>
      </c>
      <c r="P14" s="126">
        <f t="shared" si="2"/>
        <v>0</v>
      </c>
      <c r="Q14" s="126">
        <f t="shared" si="3"/>
        <v>0</v>
      </c>
      <c r="R14" s="126">
        <f t="shared" si="4"/>
        <v>0</v>
      </c>
      <c r="S14" s="127">
        <f>IF(SUM($C$14:$M$14)=0,"",($P$14+$Q$14+$R$14)/($O$14+$P$14+$Q$14+$R$14))</f>
      </c>
      <c r="T14" s="128">
        <f t="shared" si="5"/>
      </c>
      <c r="U14" s="129">
        <f t="shared" si="6"/>
      </c>
    </row>
    <row r="15" spans="1:21" ht="16.5" thickBot="1">
      <c r="A15" s="130">
        <v>13</v>
      </c>
      <c r="B15" s="35"/>
      <c r="C15" s="132"/>
      <c r="D15" s="121"/>
      <c r="E15" s="122"/>
      <c r="F15" s="122"/>
      <c r="G15" s="123"/>
      <c r="H15" s="123"/>
      <c r="I15" s="123"/>
      <c r="J15" s="123"/>
      <c r="K15" s="123"/>
      <c r="L15" s="123"/>
      <c r="M15" s="124"/>
      <c r="N15" s="125" t="e">
        <f t="shared" si="1"/>
        <v>#DIV/0!</v>
      </c>
      <c r="O15" s="126">
        <f t="shared" si="0"/>
        <v>0</v>
      </c>
      <c r="P15" s="126">
        <f t="shared" si="2"/>
        <v>0</v>
      </c>
      <c r="Q15" s="126">
        <f t="shared" si="3"/>
        <v>0</v>
      </c>
      <c r="R15" s="126">
        <f t="shared" si="4"/>
        <v>0</v>
      </c>
      <c r="S15" s="127">
        <f>IF(SUM($C$15:$M$15)=0,"",($P$15+$Q$15+$R$15)/($O$15+$P$15+$Q$15+$R$15))</f>
      </c>
      <c r="T15" s="128">
        <f t="shared" si="5"/>
      </c>
      <c r="U15" s="129">
        <f t="shared" si="6"/>
      </c>
    </row>
    <row r="16" spans="1:21" ht="16.5" thickBot="1">
      <c r="A16" s="130">
        <v>14</v>
      </c>
      <c r="B16" s="35"/>
      <c r="C16" s="133"/>
      <c r="D16" s="121"/>
      <c r="E16" s="122"/>
      <c r="F16" s="122"/>
      <c r="G16" s="123"/>
      <c r="H16" s="123"/>
      <c r="I16" s="123"/>
      <c r="J16" s="123"/>
      <c r="K16" s="123"/>
      <c r="L16" s="123"/>
      <c r="M16" s="124"/>
      <c r="N16" s="125" t="e">
        <f t="shared" si="1"/>
        <v>#DIV/0!</v>
      </c>
      <c r="O16" s="126">
        <f t="shared" si="0"/>
        <v>0</v>
      </c>
      <c r="P16" s="126">
        <f t="shared" si="2"/>
        <v>0</v>
      </c>
      <c r="Q16" s="126">
        <f t="shared" si="3"/>
        <v>0</v>
      </c>
      <c r="R16" s="126">
        <f t="shared" si="4"/>
        <v>0</v>
      </c>
      <c r="S16" s="127">
        <f>IF(SUM($C$16:$M$16)=0,"",($P$16+$Q$16+$R$16)/($O$16+$P$16+$Q$16+$R$16))</f>
      </c>
      <c r="T16" s="128">
        <f t="shared" si="5"/>
      </c>
      <c r="U16" s="129">
        <f t="shared" si="6"/>
      </c>
    </row>
    <row r="17" spans="1:21" ht="16.5" thickBot="1">
      <c r="A17" s="130">
        <v>15</v>
      </c>
      <c r="B17" s="35"/>
      <c r="C17" s="132"/>
      <c r="D17" s="121"/>
      <c r="E17" s="122"/>
      <c r="F17" s="122"/>
      <c r="G17" s="123"/>
      <c r="H17" s="123"/>
      <c r="I17" s="123"/>
      <c r="J17" s="123"/>
      <c r="K17" s="123"/>
      <c r="L17" s="123"/>
      <c r="M17" s="124"/>
      <c r="N17" s="125" t="e">
        <f t="shared" si="1"/>
        <v>#DIV/0!</v>
      </c>
      <c r="O17" s="126">
        <f t="shared" si="0"/>
        <v>0</v>
      </c>
      <c r="P17" s="126">
        <f t="shared" si="2"/>
        <v>0</v>
      </c>
      <c r="Q17" s="126">
        <f t="shared" si="3"/>
        <v>0</v>
      </c>
      <c r="R17" s="126">
        <f t="shared" si="4"/>
        <v>0</v>
      </c>
      <c r="S17" s="127">
        <f>IF(SUM($C$17:$M$17)=0,"",($P$17+$Q$17+$R$17)/($O$17+$P$17+$Q$17+$R$17))</f>
      </c>
      <c r="T17" s="128">
        <f t="shared" si="5"/>
      </c>
      <c r="U17" s="129">
        <f t="shared" si="6"/>
      </c>
    </row>
    <row r="18" spans="1:21" ht="16.5" thickBot="1">
      <c r="A18" s="130">
        <v>16</v>
      </c>
      <c r="B18" s="36"/>
      <c r="C18" s="132"/>
      <c r="D18" s="121"/>
      <c r="E18" s="122"/>
      <c r="F18" s="122"/>
      <c r="G18" s="123"/>
      <c r="H18" s="123"/>
      <c r="I18" s="123"/>
      <c r="J18" s="123"/>
      <c r="K18" s="123"/>
      <c r="L18" s="123"/>
      <c r="M18" s="124"/>
      <c r="N18" s="125" t="e">
        <f t="shared" si="1"/>
        <v>#DIV/0!</v>
      </c>
      <c r="O18" s="126">
        <f t="shared" si="0"/>
        <v>0</v>
      </c>
      <c r="P18" s="126">
        <f t="shared" si="2"/>
        <v>0</v>
      </c>
      <c r="Q18" s="126">
        <f t="shared" si="3"/>
        <v>0</v>
      </c>
      <c r="R18" s="126">
        <f t="shared" si="4"/>
        <v>0</v>
      </c>
      <c r="S18" s="127">
        <f>IF(SUM($C$18:$M$18)=0,"",($P$18+$Q$18+$R$18)/($O$18+$P$18+$Q$18+$R$18))</f>
      </c>
      <c r="T18" s="128">
        <f t="shared" si="5"/>
      </c>
      <c r="U18" s="129">
        <f t="shared" si="6"/>
      </c>
    </row>
    <row r="19" spans="1:21" ht="16.5" thickBot="1">
      <c r="A19" s="130">
        <v>17</v>
      </c>
      <c r="B19" s="35"/>
      <c r="C19" s="133"/>
      <c r="D19" s="121"/>
      <c r="E19" s="122"/>
      <c r="F19" s="122"/>
      <c r="G19" s="123"/>
      <c r="H19" s="123"/>
      <c r="I19" s="123"/>
      <c r="J19" s="123"/>
      <c r="K19" s="123"/>
      <c r="L19" s="123"/>
      <c r="M19" s="124"/>
      <c r="N19" s="125" t="e">
        <f t="shared" si="1"/>
        <v>#DIV/0!</v>
      </c>
      <c r="O19" s="126">
        <f t="shared" si="0"/>
        <v>0</v>
      </c>
      <c r="P19" s="126">
        <f t="shared" si="2"/>
        <v>0</v>
      </c>
      <c r="Q19" s="126">
        <f t="shared" si="3"/>
        <v>0</v>
      </c>
      <c r="R19" s="126">
        <f t="shared" si="4"/>
        <v>0</v>
      </c>
      <c r="S19" s="127">
        <f>IF(SUM($C$19:$M$19)=0,"",($P$19+$Q$19+$R$19)/($O$19+$P$19+$Q$19+$R$19))</f>
      </c>
      <c r="T19" s="128">
        <f t="shared" si="5"/>
      </c>
      <c r="U19" s="129">
        <f t="shared" si="6"/>
      </c>
    </row>
    <row r="20" spans="1:21" ht="16.5" thickBot="1">
      <c r="A20" s="130">
        <v>18</v>
      </c>
      <c r="B20" s="131"/>
      <c r="C20" s="132"/>
      <c r="D20" s="121"/>
      <c r="E20" s="122"/>
      <c r="F20" s="122"/>
      <c r="G20" s="123"/>
      <c r="H20" s="123"/>
      <c r="I20" s="123"/>
      <c r="J20" s="123"/>
      <c r="K20" s="123"/>
      <c r="L20" s="123"/>
      <c r="M20" s="124"/>
      <c r="N20" s="125" t="e">
        <f t="shared" si="1"/>
        <v>#DIV/0!</v>
      </c>
      <c r="O20" s="126">
        <f t="shared" si="0"/>
        <v>0</v>
      </c>
      <c r="P20" s="126">
        <f t="shared" si="2"/>
        <v>0</v>
      </c>
      <c r="Q20" s="126">
        <f t="shared" si="3"/>
        <v>0</v>
      </c>
      <c r="R20" s="126">
        <f t="shared" si="4"/>
        <v>0</v>
      </c>
      <c r="S20" s="127">
        <f>IF(SUM($C$20:$M$20)=0,"",($P$20+$Q$20+$R$20)/($O$20+$P$20+$Q$20+$R$20))</f>
      </c>
      <c r="T20" s="128">
        <f t="shared" si="5"/>
      </c>
      <c r="U20" s="129">
        <f t="shared" si="6"/>
      </c>
    </row>
    <row r="21" spans="1:21" ht="16.5" thickBot="1">
      <c r="A21" s="134">
        <v>19</v>
      </c>
      <c r="B21" s="131"/>
      <c r="C21" s="132"/>
      <c r="D21" s="121"/>
      <c r="E21" s="122"/>
      <c r="F21" s="122"/>
      <c r="G21" s="135"/>
      <c r="H21" s="135"/>
      <c r="I21" s="135"/>
      <c r="J21" s="135"/>
      <c r="K21" s="135"/>
      <c r="L21" s="135"/>
      <c r="M21" s="136"/>
      <c r="N21" s="125" t="e">
        <f t="shared" si="1"/>
        <v>#DIV/0!</v>
      </c>
      <c r="O21" s="126">
        <f t="shared" si="0"/>
        <v>0</v>
      </c>
      <c r="P21" s="126">
        <f t="shared" si="2"/>
        <v>0</v>
      </c>
      <c r="Q21" s="126">
        <f t="shared" si="3"/>
        <v>0</v>
      </c>
      <c r="R21" s="126">
        <f t="shared" si="4"/>
        <v>0</v>
      </c>
      <c r="S21" s="127">
        <f>IF(SUM($C$21:$M$21)=0,"",($P$21+$Q$21+$R$21)/($O$21+$P$21+$Q$21+$R$21))</f>
      </c>
      <c r="T21" s="128">
        <f t="shared" si="5"/>
      </c>
      <c r="U21" s="129">
        <f t="shared" si="6"/>
      </c>
    </row>
    <row r="22" spans="1:21" ht="16.5" thickBot="1">
      <c r="A22" s="130">
        <v>20</v>
      </c>
      <c r="B22" s="131"/>
      <c r="C22" s="132"/>
      <c r="D22" s="121"/>
      <c r="E22" s="122"/>
      <c r="F22" s="122"/>
      <c r="G22" s="137"/>
      <c r="H22" s="137"/>
      <c r="I22" s="137"/>
      <c r="J22" s="137"/>
      <c r="K22" s="137"/>
      <c r="L22" s="137"/>
      <c r="M22" s="137"/>
      <c r="N22" s="125" t="e">
        <f t="shared" si="1"/>
        <v>#DIV/0!</v>
      </c>
      <c r="O22" s="126">
        <f t="shared" si="0"/>
        <v>0</v>
      </c>
      <c r="P22" s="126">
        <f t="shared" si="2"/>
        <v>0</v>
      </c>
      <c r="Q22" s="126">
        <f t="shared" si="3"/>
        <v>0</v>
      </c>
      <c r="R22" s="126">
        <f t="shared" si="4"/>
        <v>0</v>
      </c>
      <c r="S22" s="127">
        <f>IF(SUM($C$22:$M$22)=0,"",($P$22+$Q$22+$R$22)/($O$22+$P$22+$Q$22+$R$22))</f>
      </c>
      <c r="T22" s="128">
        <f t="shared" si="5"/>
      </c>
      <c r="U22" s="129">
        <f t="shared" si="6"/>
      </c>
    </row>
    <row r="23" spans="1:21" ht="16.5" thickBot="1">
      <c r="A23" s="134">
        <v>21</v>
      </c>
      <c r="B23" s="131"/>
      <c r="C23" s="132"/>
      <c r="D23" s="121"/>
      <c r="E23" s="122"/>
      <c r="F23" s="122"/>
      <c r="G23" s="137"/>
      <c r="H23" s="137"/>
      <c r="I23" s="137"/>
      <c r="J23" s="137"/>
      <c r="K23" s="137"/>
      <c r="L23" s="137"/>
      <c r="M23" s="137"/>
      <c r="N23" s="125" t="e">
        <f t="shared" si="1"/>
        <v>#DIV/0!</v>
      </c>
      <c r="O23" s="126">
        <f t="shared" si="0"/>
        <v>0</v>
      </c>
      <c r="P23" s="126">
        <f t="shared" si="2"/>
        <v>0</v>
      </c>
      <c r="Q23" s="126">
        <f t="shared" si="3"/>
        <v>0</v>
      </c>
      <c r="R23" s="126">
        <f t="shared" si="4"/>
        <v>0</v>
      </c>
      <c r="S23" s="127">
        <f>IF(SUM($C$23:$M$23)=0,"",($P$23+$Q$23+$R$23)/($O$23+$P$23+$Q$23+$R$23))</f>
      </c>
      <c r="T23" s="128">
        <f t="shared" si="5"/>
      </c>
      <c r="U23" s="129">
        <f t="shared" si="6"/>
      </c>
    </row>
    <row r="24" spans="1:21" ht="16.5" thickBot="1">
      <c r="A24" s="138">
        <v>22</v>
      </c>
      <c r="B24" s="131"/>
      <c r="C24" s="132"/>
      <c r="D24" s="121"/>
      <c r="E24" s="122"/>
      <c r="F24" s="122"/>
      <c r="G24" s="137"/>
      <c r="H24" s="137"/>
      <c r="I24" s="137"/>
      <c r="J24" s="137"/>
      <c r="K24" s="137"/>
      <c r="L24" s="137"/>
      <c r="M24" s="137"/>
      <c r="N24" s="125" t="e">
        <f t="shared" si="1"/>
        <v>#DIV/0!</v>
      </c>
      <c r="O24" s="126">
        <f t="shared" si="0"/>
        <v>0</v>
      </c>
      <c r="P24" s="126">
        <f t="shared" si="2"/>
        <v>0</v>
      </c>
      <c r="Q24" s="126">
        <f t="shared" si="3"/>
        <v>0</v>
      </c>
      <c r="R24" s="126">
        <f t="shared" si="4"/>
        <v>0</v>
      </c>
      <c r="S24" s="127">
        <f>IF(SUM($C$24:$M$24)=0,"",($P$24+$Q$24+$R$24)/($O$24+$P$24+$Q$24+$R$24))</f>
      </c>
      <c r="T24" s="128">
        <f t="shared" si="5"/>
      </c>
      <c r="U24" s="129">
        <f t="shared" si="6"/>
      </c>
    </row>
    <row r="25" spans="1:21" ht="16.5" thickBot="1">
      <c r="A25" s="138">
        <v>23</v>
      </c>
      <c r="B25" s="131"/>
      <c r="C25" s="132"/>
      <c r="D25" s="121"/>
      <c r="E25" s="122"/>
      <c r="F25" s="122"/>
      <c r="G25" s="139"/>
      <c r="H25" s="139"/>
      <c r="I25" s="139"/>
      <c r="J25" s="139"/>
      <c r="K25" s="139"/>
      <c r="L25" s="139"/>
      <c r="M25" s="139"/>
      <c r="N25" s="125" t="e">
        <f t="shared" si="1"/>
        <v>#DIV/0!</v>
      </c>
      <c r="O25" s="126">
        <f t="shared" si="0"/>
        <v>0</v>
      </c>
      <c r="P25" s="126">
        <f t="shared" si="2"/>
        <v>0</v>
      </c>
      <c r="Q25" s="126">
        <f t="shared" si="3"/>
        <v>0</v>
      </c>
      <c r="R25" s="126">
        <f t="shared" si="4"/>
        <v>0</v>
      </c>
      <c r="S25" s="127">
        <f>IF(SUM($C$25:$M$25)=0,"",($P$25+$Q$25+$R$25)/($O$25+$P$25+$Q$25+$R$25))</f>
      </c>
      <c r="T25" s="128">
        <f t="shared" si="5"/>
      </c>
      <c r="U25" s="129">
        <f t="shared" si="6"/>
      </c>
    </row>
    <row r="26" spans="1:21" ht="16.5" thickBot="1">
      <c r="A26" s="138">
        <v>24</v>
      </c>
      <c r="B26" s="131"/>
      <c r="C26" s="132"/>
      <c r="D26" s="121"/>
      <c r="E26" s="122"/>
      <c r="F26" s="122"/>
      <c r="G26" s="137"/>
      <c r="H26" s="137"/>
      <c r="I26" s="137"/>
      <c r="J26" s="137"/>
      <c r="K26" s="137"/>
      <c r="L26" s="137"/>
      <c r="M26" s="137"/>
      <c r="N26" s="125" t="e">
        <f t="shared" si="1"/>
        <v>#DIV/0!</v>
      </c>
      <c r="O26" s="126">
        <f>COUNTIF(B26:M26,2)</f>
        <v>0</v>
      </c>
      <c r="P26" s="126">
        <f>COUNTIF(C26:N26,3)</f>
        <v>0</v>
      </c>
      <c r="Q26" s="126">
        <f>COUNTIF(C26:M26,4)</f>
        <v>0</v>
      </c>
      <c r="R26" s="126">
        <f>COUNTIF(C26:M26,5)</f>
        <v>0</v>
      </c>
      <c r="S26" s="127">
        <f>IF(SUM($C$26:$M$26)=0,"",($P$26+$Q$26+$R$26)/($O$26+$P$26+$Q$26+$R$26))</f>
      </c>
      <c r="T26" s="128">
        <f t="shared" si="5"/>
      </c>
      <c r="U26" s="129">
        <f t="shared" si="6"/>
      </c>
    </row>
    <row r="27" spans="1:21" ht="16.5" thickBot="1">
      <c r="A27" s="138">
        <v>25</v>
      </c>
      <c r="B27" s="131"/>
      <c r="C27" s="132"/>
      <c r="D27" s="121"/>
      <c r="E27" s="122"/>
      <c r="F27" s="122"/>
      <c r="G27" s="137"/>
      <c r="H27" s="137"/>
      <c r="I27" s="137"/>
      <c r="J27" s="137"/>
      <c r="K27" s="137"/>
      <c r="L27" s="137"/>
      <c r="M27" s="137"/>
      <c r="N27" s="125" t="e">
        <f t="shared" si="1"/>
        <v>#DIV/0!</v>
      </c>
      <c r="O27" s="126">
        <f>COUNTIF(B27:M27,2)</f>
        <v>0</v>
      </c>
      <c r="P27" s="126">
        <f>COUNTIF(C27:N27,3)</f>
        <v>0</v>
      </c>
      <c r="Q27" s="126">
        <f>COUNTIF(C27:M27,4)</f>
        <v>0</v>
      </c>
      <c r="R27" s="126">
        <f>COUNTIF(C27:M27,5)</f>
        <v>0</v>
      </c>
      <c r="S27" s="127">
        <f>IF(SUM($C$27:$M$27)=0,"",($P$27+$Q$27+$R$27)/($O$27+$P$27+$Q$27+$R$27))</f>
      </c>
      <c r="T27" s="128">
        <f t="shared" si="5"/>
      </c>
      <c r="U27" s="129">
        <f t="shared" si="6"/>
      </c>
    </row>
    <row r="28" spans="1:21" ht="16.5" thickBot="1">
      <c r="A28" s="138">
        <v>26</v>
      </c>
      <c r="B28" s="131"/>
      <c r="C28" s="132"/>
      <c r="D28" s="121"/>
      <c r="E28" s="122"/>
      <c r="F28" s="122"/>
      <c r="G28" s="137"/>
      <c r="H28" s="137"/>
      <c r="I28" s="137"/>
      <c r="J28" s="137"/>
      <c r="K28" s="137"/>
      <c r="L28" s="137"/>
      <c r="M28" s="137"/>
      <c r="N28" s="125" t="e">
        <f t="shared" si="1"/>
        <v>#DIV/0!</v>
      </c>
      <c r="O28" s="126">
        <f>COUNTIF(B28:M28,2)</f>
        <v>0</v>
      </c>
      <c r="P28" s="126">
        <f>COUNTIF(C28:N28,3)</f>
        <v>0</v>
      </c>
      <c r="Q28" s="126">
        <f>COUNTIF(C28:M28,4)</f>
        <v>0</v>
      </c>
      <c r="R28" s="126">
        <f>COUNTIF(C28:M28,5)</f>
        <v>0</v>
      </c>
      <c r="S28" s="127">
        <f>IF(SUM($C$28:$M$28)=0,"",($P$28+$Q$28+$R$28)/($O$28+$P$28+$Q$28+$R$28))</f>
      </c>
      <c r="T28" s="128">
        <f t="shared" si="5"/>
      </c>
      <c r="U28" s="129">
        <f t="shared" si="6"/>
      </c>
    </row>
    <row r="30" spans="2:13" ht="12.75">
      <c r="B30" s="141" t="s">
        <v>7</v>
      </c>
      <c r="C30" s="126">
        <f>COUNTIF($C$3:$C$28,5)</f>
        <v>0</v>
      </c>
      <c r="D30" s="126">
        <f>COUNTIF($D$3:$D$28,5)</f>
        <v>0</v>
      </c>
      <c r="E30" s="126">
        <f>COUNTIF($E$3:$E$28,5)</f>
        <v>0</v>
      </c>
      <c r="F30" s="126">
        <f>COUNTIF($F$3:$F$28,5)</f>
        <v>0</v>
      </c>
      <c r="G30" s="126">
        <f>COUNTIF($G$3:$G$28,5)</f>
        <v>0</v>
      </c>
      <c r="H30" s="126">
        <f>COUNTIF($H$3:$H$28,5)</f>
        <v>0</v>
      </c>
      <c r="I30" s="126">
        <f>COUNTIF($I$3:$I$28,5)</f>
        <v>0</v>
      </c>
      <c r="J30" s="126">
        <f>COUNTIF($J$3:$J$28,5)</f>
        <v>0</v>
      </c>
      <c r="K30" s="126">
        <f>COUNTIF($K$3:$K$28,5)</f>
        <v>0</v>
      </c>
      <c r="L30" s="126">
        <f>COUNTIF($L$3:$L$28,5)</f>
        <v>0</v>
      </c>
      <c r="M30" s="126">
        <f>COUNTIF($M$3:$M$28,5)</f>
        <v>0</v>
      </c>
    </row>
    <row r="31" spans="2:13" ht="12.75">
      <c r="B31" s="141" t="s">
        <v>19</v>
      </c>
      <c r="C31" s="126">
        <f>COUNTIF($C$3:$C$28,4)</f>
        <v>0</v>
      </c>
      <c r="D31" s="126">
        <f>COUNTIF($D$3:$D$28,4)</f>
        <v>0</v>
      </c>
      <c r="E31" s="126">
        <f>COUNTIF($E$3:$E$28,4)</f>
        <v>0</v>
      </c>
      <c r="F31" s="126">
        <f>COUNTIF($F$3:$F$28,4)</f>
        <v>0</v>
      </c>
      <c r="G31" s="126">
        <f>COUNTIF($G$3:$G$28,4)</f>
        <v>0</v>
      </c>
      <c r="H31" s="126">
        <f>COUNTIF($H$3:$H$28,4)</f>
        <v>0</v>
      </c>
      <c r="I31" s="126">
        <f>COUNTIF($I$3:$I$28,4)</f>
        <v>0</v>
      </c>
      <c r="J31" s="126">
        <f>COUNTIF($J$3:$J$28,4)</f>
        <v>0</v>
      </c>
      <c r="K31" s="126">
        <f>COUNTIF($K$3:$K$28,4)</f>
        <v>0</v>
      </c>
      <c r="L31" s="126">
        <f>COUNTIF($L$3:$L$28,4)</f>
        <v>0</v>
      </c>
      <c r="M31" s="126">
        <f>COUNTIF($M$3:$M$28,4)</f>
        <v>0</v>
      </c>
    </row>
    <row r="32" spans="2:13" ht="12.75">
      <c r="B32" s="141" t="s">
        <v>12</v>
      </c>
      <c r="C32" s="126">
        <f>COUNTIF($C$3:$C$28,3)</f>
        <v>0</v>
      </c>
      <c r="D32" s="126">
        <f>COUNTIF($D$3:$D$28,3)</f>
        <v>0</v>
      </c>
      <c r="E32" s="126">
        <f>COUNTIF($E$3:$E$28,3)</f>
        <v>0</v>
      </c>
      <c r="F32" s="126">
        <f>COUNTIF($F$3:$F$28,3)</f>
        <v>0</v>
      </c>
      <c r="G32" s="126">
        <f>COUNTIF($G$3:$G$28,3)</f>
        <v>0</v>
      </c>
      <c r="H32" s="126">
        <f>COUNTIF($H$3:$H$28,3)</f>
        <v>0</v>
      </c>
      <c r="I32" s="126">
        <f>COUNTIF($I$3:$I$28,3)</f>
        <v>0</v>
      </c>
      <c r="J32" s="126">
        <f>COUNTIF($J$3:$J$28,3)</f>
        <v>0</v>
      </c>
      <c r="K32" s="126">
        <f>COUNTIF($K$3:$K$28,3)</f>
        <v>0</v>
      </c>
      <c r="L32" s="126">
        <f>COUNTIF($L$3:$L$28,3)</f>
        <v>0</v>
      </c>
      <c r="M32" s="126">
        <f>COUNTIF($M$3:$M$28,3)</f>
        <v>0</v>
      </c>
    </row>
    <row r="33" spans="2:13" ht="12.75">
      <c r="B33" s="141" t="s">
        <v>13</v>
      </c>
      <c r="C33" s="126">
        <f>COUNTIF($C$3:$C$28,2)</f>
        <v>0</v>
      </c>
      <c r="D33" s="126">
        <f>COUNTIF($D$3:$D$28,2)</f>
        <v>0</v>
      </c>
      <c r="E33" s="126">
        <f>COUNTIF($E$3:$E$28,2)</f>
        <v>0</v>
      </c>
      <c r="F33" s="126">
        <f>COUNTIF($F$3:$F$28,2)</f>
        <v>0</v>
      </c>
      <c r="G33" s="126">
        <f>COUNTIF($G$3:$G$28,2)</f>
        <v>0</v>
      </c>
      <c r="H33" s="126">
        <f>COUNTIF($H$3:$H$28,2)</f>
        <v>0</v>
      </c>
      <c r="I33" s="126">
        <f>COUNTIF($H$3:$H$28,2)</f>
        <v>0</v>
      </c>
      <c r="J33" s="126">
        <f>COUNTIF($J$3:$J$28,2)</f>
        <v>0</v>
      </c>
      <c r="K33" s="126">
        <f>COUNTIF($K$3:$K$28,2)</f>
        <v>0</v>
      </c>
      <c r="L33" s="126">
        <f>COUNTIF($L$3:$L$28,2)</f>
        <v>0</v>
      </c>
      <c r="M33" s="126">
        <f>COUNTIF($M$3:$M$28,2)</f>
        <v>0</v>
      </c>
    </row>
    <row r="34" spans="2:13" ht="12.75">
      <c r="B34" s="142" t="s">
        <v>102</v>
      </c>
      <c r="C34" s="143">
        <f>IF(SUM(C30:C33)=0,"",(C30+C31+C32)/(C30+C31+C32+C33))</f>
      </c>
      <c r="D34" s="143">
        <f aca="true" t="shared" si="7" ref="D34:M34">IF(SUM(D30:D33)=0,"",(D30+D31+D32)/(D30+D31+D32+D33))</f>
      </c>
      <c r="E34" s="143">
        <f t="shared" si="7"/>
      </c>
      <c r="F34" s="143">
        <f t="shared" si="7"/>
      </c>
      <c r="G34" s="143">
        <f t="shared" si="7"/>
      </c>
      <c r="H34" s="143">
        <f t="shared" si="7"/>
      </c>
      <c r="I34" s="143">
        <f t="shared" si="7"/>
      </c>
      <c r="J34" s="143">
        <f>IF(SUM(J30:J33)=0,"",(J30+J31+J32)/(J30+J31+J32+J33))</f>
      </c>
      <c r="K34" s="143">
        <f>IF(SUM(K30:K33)=0,"",(K30+K31+K32)/(K30+K31+K32+K33))</f>
      </c>
      <c r="L34" s="143">
        <f t="shared" si="7"/>
      </c>
      <c r="M34" s="143">
        <f t="shared" si="7"/>
      </c>
    </row>
    <row r="35" spans="2:27" ht="18.75">
      <c r="B35" s="144" t="s">
        <v>103</v>
      </c>
      <c r="C35" s="145">
        <f>IF(SUM(C30:C33)=0,"",(C30+C31)/(C30+C31+C32+C33))</f>
      </c>
      <c r="D35" s="145">
        <f aca="true" t="shared" si="8" ref="D35:M35">IF(SUM(D30:D33)=0,"",(D30+D31)/(D30+D31+D32+D33))</f>
      </c>
      <c r="E35" s="145">
        <f t="shared" si="8"/>
      </c>
      <c r="F35" s="145">
        <f t="shared" si="8"/>
      </c>
      <c r="G35" s="145">
        <f t="shared" si="8"/>
      </c>
      <c r="H35" s="145">
        <f t="shared" si="8"/>
      </c>
      <c r="I35" s="145">
        <f t="shared" si="8"/>
      </c>
      <c r="J35" s="145">
        <f>IF(SUM(J30:J33)=0,"",(J30+J31)/(J30+J31+J32+J33))</f>
      </c>
      <c r="K35" s="145">
        <f>IF(SUM(K30:K33)=0,"",(K30+K31)/(K30+K31+K32+K33))</f>
      </c>
      <c r="L35" s="145">
        <f t="shared" si="8"/>
      </c>
      <c r="M35" s="145">
        <f t="shared" si="8"/>
      </c>
      <c r="O35" s="155" t="s">
        <v>105</v>
      </c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</row>
  </sheetData>
  <sheetProtection/>
  <mergeCells count="2">
    <mergeCell ref="A1:M1"/>
    <mergeCell ref="O35:AA35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28.140625" style="0" customWidth="1"/>
    <col min="3" max="3" width="5.421875" style="0" customWidth="1"/>
    <col min="4" max="7" width="7.28125" style="0" customWidth="1"/>
    <col min="8" max="8" width="7.421875" style="0" customWidth="1"/>
    <col min="9" max="14" width="7.28125" style="0" customWidth="1"/>
    <col min="15" max="25" width="6.140625" style="0" customWidth="1"/>
    <col min="26" max="28" width="5.57421875" style="0" customWidth="1"/>
    <col min="29" max="29" width="5.8515625" style="0" customWidth="1"/>
    <col min="30" max="30" width="6.00390625" style="0" customWidth="1"/>
    <col min="31" max="31" width="9.00390625" style="0" customWidth="1"/>
    <col min="32" max="32" width="4.7109375" style="0" customWidth="1"/>
    <col min="33" max="33" width="39.140625" style="0" customWidth="1"/>
    <col min="34" max="34" width="23.00390625" style="0" customWidth="1"/>
  </cols>
  <sheetData>
    <row r="1" spans="1:30" ht="18" customHeight="1">
      <c r="A1" s="33" t="s">
        <v>122</v>
      </c>
      <c r="B1" s="33"/>
      <c r="C1" s="33"/>
      <c r="D1" s="33"/>
      <c r="E1" s="33"/>
      <c r="F1" s="33"/>
      <c r="G1" s="33"/>
      <c r="H1" s="33"/>
      <c r="I1" s="33"/>
      <c r="J1" s="3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8.75">
      <c r="A2" s="163" t="s">
        <v>15</v>
      </c>
      <c r="B2" s="164"/>
      <c r="C2" s="164"/>
      <c r="D2" s="2"/>
      <c r="E2" s="2"/>
      <c r="F2" s="2"/>
      <c r="G2" s="2"/>
      <c r="H2" s="2"/>
      <c r="I2" s="2"/>
      <c r="J2" s="2"/>
      <c r="K2" s="165" t="s">
        <v>14</v>
      </c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3"/>
    </row>
    <row r="3" spans="1:31" ht="15" customHeight="1">
      <c r="A3" s="166" t="s">
        <v>0</v>
      </c>
      <c r="B3" s="161" t="s">
        <v>1</v>
      </c>
      <c r="C3" s="161" t="s">
        <v>2</v>
      </c>
      <c r="D3" s="158" t="s">
        <v>3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60"/>
      <c r="AD3" s="161" t="s">
        <v>4</v>
      </c>
      <c r="AE3" s="4"/>
    </row>
    <row r="4" spans="1:31" ht="62.25" customHeight="1" thickBot="1">
      <c r="A4" s="166"/>
      <c r="B4" s="161"/>
      <c r="C4" s="16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62"/>
      <c r="AE4" s="6" t="s">
        <v>5</v>
      </c>
    </row>
    <row r="5" spans="1:31" ht="16.5" thickBot="1">
      <c r="A5" s="7">
        <v>1</v>
      </c>
      <c r="B5" s="34"/>
      <c r="C5" s="13">
        <v>1</v>
      </c>
      <c r="D5" s="11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1</v>
      </c>
      <c r="S5" s="11">
        <v>1</v>
      </c>
      <c r="T5" s="11">
        <v>1</v>
      </c>
      <c r="U5" s="11">
        <v>1</v>
      </c>
      <c r="V5" s="11">
        <v>1</v>
      </c>
      <c r="W5" s="11">
        <v>1</v>
      </c>
      <c r="X5" s="11">
        <v>1</v>
      </c>
      <c r="Y5" s="11">
        <v>1</v>
      </c>
      <c r="Z5" s="11">
        <v>1</v>
      </c>
      <c r="AA5" s="11">
        <v>1</v>
      </c>
      <c r="AB5" s="11">
        <v>1</v>
      </c>
      <c r="AC5" s="11">
        <v>1</v>
      </c>
      <c r="AD5" s="12">
        <f>SUM(D5:AC5)</f>
        <v>26</v>
      </c>
      <c r="AE5" s="14"/>
    </row>
    <row r="6" spans="1:31" ht="16.5" thickBot="1">
      <c r="A6" s="7">
        <v>2</v>
      </c>
      <c r="B6" s="35"/>
      <c r="C6" s="13">
        <v>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2">
        <f aca="true" t="shared" si="0" ref="AD6:AD29">SUM(D6:AC6)</f>
        <v>0</v>
      </c>
      <c r="AE6" s="14"/>
    </row>
    <row r="7" spans="1:31" ht="16.5" thickBot="1">
      <c r="A7" s="7">
        <v>3</v>
      </c>
      <c r="B7" s="35"/>
      <c r="C7" s="13" t="s">
        <v>16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2">
        <f t="shared" si="0"/>
        <v>0</v>
      </c>
      <c r="AE7" s="14"/>
    </row>
    <row r="8" spans="1:31" ht="16.5" thickBot="1">
      <c r="A8" s="7">
        <v>4</v>
      </c>
      <c r="B8" s="36"/>
      <c r="C8" s="1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2">
        <f t="shared" si="0"/>
        <v>0</v>
      </c>
      <c r="AE8" s="14"/>
    </row>
    <row r="9" spans="1:31" ht="16.5" thickBot="1">
      <c r="A9" s="7">
        <v>5</v>
      </c>
      <c r="B9" s="35"/>
      <c r="C9" s="1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>
        <f t="shared" si="0"/>
        <v>0</v>
      </c>
      <c r="AE9" s="14"/>
    </row>
    <row r="10" spans="1:31" ht="16.5" thickBot="1">
      <c r="A10" s="7">
        <v>6</v>
      </c>
      <c r="B10" s="35"/>
      <c r="C10" s="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>
        <f t="shared" si="0"/>
        <v>0</v>
      </c>
      <c r="AE10" s="14"/>
    </row>
    <row r="11" spans="1:31" ht="16.5" thickBot="1">
      <c r="A11" s="7">
        <v>7</v>
      </c>
      <c r="B11" s="36"/>
      <c r="C11" s="1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2">
        <f t="shared" si="0"/>
        <v>0</v>
      </c>
      <c r="AE11" s="14"/>
    </row>
    <row r="12" spans="1:31" ht="16.5" thickBot="1">
      <c r="A12" s="7">
        <v>8</v>
      </c>
      <c r="B12" s="35"/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2">
        <f t="shared" si="0"/>
        <v>0</v>
      </c>
      <c r="AE12" s="14"/>
    </row>
    <row r="13" spans="1:31" ht="16.5" thickBot="1">
      <c r="A13" s="7">
        <v>9</v>
      </c>
      <c r="B13" s="36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2">
        <f t="shared" si="0"/>
        <v>0</v>
      </c>
      <c r="AE13" s="14"/>
    </row>
    <row r="14" spans="1:31" ht="16.5" thickBot="1">
      <c r="A14" s="7">
        <v>10</v>
      </c>
      <c r="B14" s="35"/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2">
        <f t="shared" si="0"/>
        <v>0</v>
      </c>
      <c r="AE14" s="14"/>
    </row>
    <row r="15" spans="1:31" ht="16.5" thickBot="1">
      <c r="A15" s="7">
        <v>11</v>
      </c>
      <c r="B15" s="36"/>
      <c r="C15" s="1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2">
        <f t="shared" si="0"/>
        <v>0</v>
      </c>
      <c r="AE15" s="14"/>
    </row>
    <row r="16" spans="1:31" ht="16.5" thickBot="1">
      <c r="A16" s="7">
        <v>12</v>
      </c>
      <c r="B16" s="35"/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2">
        <f t="shared" si="0"/>
        <v>0</v>
      </c>
      <c r="AE16" s="14"/>
    </row>
    <row r="17" spans="1:31" ht="16.5" thickBot="1">
      <c r="A17" s="7">
        <v>13</v>
      </c>
      <c r="B17" s="35"/>
      <c r="C17" s="1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2">
        <f t="shared" si="0"/>
        <v>0</v>
      </c>
      <c r="AE17" s="14"/>
    </row>
    <row r="18" spans="1:31" ht="16.5" thickBot="1">
      <c r="A18" s="7">
        <v>14</v>
      </c>
      <c r="B18" s="35"/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2">
        <f t="shared" si="0"/>
        <v>0</v>
      </c>
      <c r="AE18" s="14"/>
    </row>
    <row r="19" spans="1:31" ht="16.5" thickBot="1">
      <c r="A19" s="7">
        <v>15</v>
      </c>
      <c r="B19" s="35"/>
      <c r="C19" s="1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2">
        <f t="shared" si="0"/>
        <v>0</v>
      </c>
      <c r="AE19" s="14"/>
    </row>
    <row r="20" spans="1:31" ht="16.5" thickBot="1">
      <c r="A20" s="7">
        <v>16</v>
      </c>
      <c r="B20" s="36"/>
      <c r="C20" s="1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2">
        <f t="shared" si="0"/>
        <v>0</v>
      </c>
      <c r="AE20" s="14"/>
    </row>
    <row r="21" spans="1:31" ht="16.5" thickBot="1">
      <c r="A21" s="7">
        <v>17</v>
      </c>
      <c r="B21" s="35"/>
      <c r="C21" s="1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2">
        <f t="shared" si="0"/>
        <v>0</v>
      </c>
      <c r="AE21" s="14"/>
    </row>
    <row r="22" spans="1:31" ht="15">
      <c r="A22" s="7">
        <v>18</v>
      </c>
      <c r="B22" s="8"/>
      <c r="C22" s="1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2">
        <f t="shared" si="0"/>
        <v>0</v>
      </c>
      <c r="AE22" s="14"/>
    </row>
    <row r="23" spans="1:31" ht="15">
      <c r="A23" s="7">
        <v>19</v>
      </c>
      <c r="B23" s="8"/>
      <c r="C23" s="1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2">
        <f t="shared" si="0"/>
        <v>0</v>
      </c>
      <c r="AE23" s="14"/>
    </row>
    <row r="24" spans="1:31" ht="15">
      <c r="A24" s="7">
        <v>20</v>
      </c>
      <c r="B24" s="8"/>
      <c r="C24" s="1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2">
        <f t="shared" si="0"/>
        <v>0</v>
      </c>
      <c r="AE24" s="14"/>
    </row>
    <row r="25" spans="1:31" ht="15">
      <c r="A25" s="7">
        <v>21</v>
      </c>
      <c r="B25" s="8"/>
      <c r="C25" s="1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2">
        <f t="shared" si="0"/>
        <v>0</v>
      </c>
      <c r="AE25" s="14"/>
    </row>
    <row r="26" spans="1:31" ht="15">
      <c r="A26" s="7">
        <v>22</v>
      </c>
      <c r="B26" s="8"/>
      <c r="C26" s="1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2">
        <f t="shared" si="0"/>
        <v>0</v>
      </c>
      <c r="AE26" s="14"/>
    </row>
    <row r="27" spans="1:31" ht="15">
      <c r="A27" s="7">
        <v>23</v>
      </c>
      <c r="B27" s="8"/>
      <c r="C27" s="1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2">
        <f t="shared" si="0"/>
        <v>0</v>
      </c>
      <c r="AE27" s="14"/>
    </row>
    <row r="28" spans="1:31" ht="15">
      <c r="A28" s="7">
        <v>24</v>
      </c>
      <c r="B28" s="8"/>
      <c r="C28" s="1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2">
        <f t="shared" si="0"/>
        <v>0</v>
      </c>
      <c r="AE28" s="14"/>
    </row>
    <row r="29" spans="1:31" ht="15">
      <c r="A29" s="7">
        <v>25</v>
      </c>
      <c r="B29" s="8"/>
      <c r="C29" s="1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2">
        <f t="shared" si="0"/>
        <v>0</v>
      </c>
      <c r="AE29" s="14"/>
    </row>
    <row r="30" spans="1:32" s="19" customFormat="1" ht="28.5" customHeight="1">
      <c r="A30" s="15"/>
      <c r="B30" s="156" t="s">
        <v>6</v>
      </c>
      <c r="C30" s="156"/>
      <c r="D30" s="16">
        <f>SUM(D5:D29)</f>
        <v>1</v>
      </c>
      <c r="E30" s="16">
        <f aca="true" t="shared" si="1" ref="E30:AC30">SUM(E5:E29)</f>
        <v>1</v>
      </c>
      <c r="F30" s="16">
        <f t="shared" si="1"/>
        <v>1</v>
      </c>
      <c r="G30" s="16">
        <f t="shared" si="1"/>
        <v>1</v>
      </c>
      <c r="H30" s="16">
        <f t="shared" si="1"/>
        <v>1</v>
      </c>
      <c r="I30" s="16">
        <f t="shared" si="1"/>
        <v>1</v>
      </c>
      <c r="J30" s="16">
        <f t="shared" si="1"/>
        <v>1</v>
      </c>
      <c r="K30" s="16">
        <f t="shared" si="1"/>
        <v>1</v>
      </c>
      <c r="L30" s="16">
        <f t="shared" si="1"/>
        <v>1</v>
      </c>
      <c r="M30" s="16">
        <f t="shared" si="1"/>
        <v>1</v>
      </c>
      <c r="N30" s="16">
        <f t="shared" si="1"/>
        <v>1</v>
      </c>
      <c r="O30" s="16">
        <f t="shared" si="1"/>
        <v>1</v>
      </c>
      <c r="P30" s="16">
        <f t="shared" si="1"/>
        <v>1</v>
      </c>
      <c r="Q30" s="16">
        <f t="shared" si="1"/>
        <v>1</v>
      </c>
      <c r="R30" s="16">
        <f t="shared" si="1"/>
        <v>1</v>
      </c>
      <c r="S30" s="16">
        <f t="shared" si="1"/>
        <v>1</v>
      </c>
      <c r="T30" s="16">
        <f t="shared" si="1"/>
        <v>1</v>
      </c>
      <c r="U30" s="16">
        <f t="shared" si="1"/>
        <v>1</v>
      </c>
      <c r="V30" s="16">
        <f t="shared" si="1"/>
        <v>1</v>
      </c>
      <c r="W30" s="16">
        <f t="shared" si="1"/>
        <v>1</v>
      </c>
      <c r="X30" s="16">
        <f t="shared" si="1"/>
        <v>1</v>
      </c>
      <c r="Y30" s="16">
        <f t="shared" si="1"/>
        <v>1</v>
      </c>
      <c r="Z30" s="16">
        <f t="shared" si="1"/>
        <v>1</v>
      </c>
      <c r="AA30" s="16">
        <f t="shared" si="1"/>
        <v>1</v>
      </c>
      <c r="AB30" s="16">
        <f t="shared" si="1"/>
        <v>1</v>
      </c>
      <c r="AC30" s="16">
        <f t="shared" si="1"/>
        <v>1</v>
      </c>
      <c r="AD30" s="17" t="s">
        <v>7</v>
      </c>
      <c r="AE30" s="31"/>
      <c r="AF30" s="18" t="s">
        <v>8</v>
      </c>
    </row>
    <row r="31" spans="1:32" s="19" customFormat="1" ht="27" customHeight="1">
      <c r="A31" s="15"/>
      <c r="B31" s="157" t="s">
        <v>9</v>
      </c>
      <c r="C31" s="157"/>
      <c r="D31" s="20">
        <f aca="true" t="shared" si="2" ref="D31:AC31">D30/(COUNT($A$5:$A$29)-COUNTIF($C$5:$C$29,"Н"))</f>
        <v>0.041666666666666664</v>
      </c>
      <c r="E31" s="20">
        <f t="shared" si="2"/>
        <v>0.041666666666666664</v>
      </c>
      <c r="F31" s="20">
        <f t="shared" si="2"/>
        <v>0.041666666666666664</v>
      </c>
      <c r="G31" s="20">
        <f t="shared" si="2"/>
        <v>0.041666666666666664</v>
      </c>
      <c r="H31" s="20">
        <f t="shared" si="2"/>
        <v>0.041666666666666664</v>
      </c>
      <c r="I31" s="20">
        <f t="shared" si="2"/>
        <v>0.041666666666666664</v>
      </c>
      <c r="J31" s="20">
        <f t="shared" si="2"/>
        <v>0.041666666666666664</v>
      </c>
      <c r="K31" s="20">
        <f t="shared" si="2"/>
        <v>0.041666666666666664</v>
      </c>
      <c r="L31" s="20">
        <f t="shared" si="2"/>
        <v>0.041666666666666664</v>
      </c>
      <c r="M31" s="20">
        <f t="shared" si="2"/>
        <v>0.041666666666666664</v>
      </c>
      <c r="N31" s="20">
        <f t="shared" si="2"/>
        <v>0.041666666666666664</v>
      </c>
      <c r="O31" s="20">
        <f t="shared" si="2"/>
        <v>0.041666666666666664</v>
      </c>
      <c r="P31" s="20">
        <f t="shared" si="2"/>
        <v>0.041666666666666664</v>
      </c>
      <c r="Q31" s="20">
        <f t="shared" si="2"/>
        <v>0.041666666666666664</v>
      </c>
      <c r="R31" s="20">
        <f t="shared" si="2"/>
        <v>0.041666666666666664</v>
      </c>
      <c r="S31" s="20">
        <f t="shared" si="2"/>
        <v>0.041666666666666664</v>
      </c>
      <c r="T31" s="20">
        <f t="shared" si="2"/>
        <v>0.041666666666666664</v>
      </c>
      <c r="U31" s="20">
        <f t="shared" si="2"/>
        <v>0.041666666666666664</v>
      </c>
      <c r="V31" s="20">
        <f t="shared" si="2"/>
        <v>0.041666666666666664</v>
      </c>
      <c r="W31" s="20">
        <f t="shared" si="2"/>
        <v>0.041666666666666664</v>
      </c>
      <c r="X31" s="20">
        <f t="shared" si="2"/>
        <v>0.041666666666666664</v>
      </c>
      <c r="Y31" s="20">
        <f t="shared" si="2"/>
        <v>0.041666666666666664</v>
      </c>
      <c r="Z31" s="20">
        <f t="shared" si="2"/>
        <v>0.041666666666666664</v>
      </c>
      <c r="AA31" s="20">
        <f t="shared" si="2"/>
        <v>0.041666666666666664</v>
      </c>
      <c r="AB31" s="20">
        <f t="shared" si="2"/>
        <v>0.041666666666666664</v>
      </c>
      <c r="AC31" s="20">
        <f t="shared" si="2"/>
        <v>0.041666666666666664</v>
      </c>
      <c r="AD31" s="17" t="s">
        <v>10</v>
      </c>
      <c r="AE31" s="31"/>
      <c r="AF31" s="18" t="s">
        <v>8</v>
      </c>
    </row>
    <row r="32" spans="1:32" s="19" customFormat="1" ht="27.75" customHeight="1">
      <c r="A32" s="15"/>
      <c r="B32" s="157" t="s">
        <v>11</v>
      </c>
      <c r="C32" s="157"/>
      <c r="D32" s="17">
        <f aca="true" t="shared" si="3" ref="D32:AC32">COUNTIF(D5:D29,"х")</f>
        <v>0</v>
      </c>
      <c r="E32" s="17">
        <f t="shared" si="3"/>
        <v>0</v>
      </c>
      <c r="F32" s="17">
        <f t="shared" si="3"/>
        <v>0</v>
      </c>
      <c r="G32" s="17">
        <f t="shared" si="3"/>
        <v>0</v>
      </c>
      <c r="H32" s="17">
        <f t="shared" si="3"/>
        <v>0</v>
      </c>
      <c r="I32" s="17">
        <f t="shared" si="3"/>
        <v>0</v>
      </c>
      <c r="J32" s="17">
        <f t="shared" si="3"/>
        <v>0</v>
      </c>
      <c r="K32" s="17">
        <f t="shared" si="3"/>
        <v>0</v>
      </c>
      <c r="L32" s="17">
        <f t="shared" si="3"/>
        <v>0</v>
      </c>
      <c r="M32" s="17">
        <f t="shared" si="3"/>
        <v>0</v>
      </c>
      <c r="N32" s="17">
        <f t="shared" si="3"/>
        <v>0</v>
      </c>
      <c r="O32" s="17">
        <f t="shared" si="3"/>
        <v>0</v>
      </c>
      <c r="P32" s="17">
        <f t="shared" si="3"/>
        <v>0</v>
      </c>
      <c r="Q32" s="17">
        <f t="shared" si="3"/>
        <v>0</v>
      </c>
      <c r="R32" s="17">
        <f t="shared" si="3"/>
        <v>0</v>
      </c>
      <c r="S32" s="17">
        <f t="shared" si="3"/>
        <v>0</v>
      </c>
      <c r="T32" s="17">
        <f t="shared" si="3"/>
        <v>0</v>
      </c>
      <c r="U32" s="17">
        <f t="shared" si="3"/>
        <v>0</v>
      </c>
      <c r="V32" s="17">
        <f t="shared" si="3"/>
        <v>0</v>
      </c>
      <c r="W32" s="17">
        <f t="shared" si="3"/>
        <v>0</v>
      </c>
      <c r="X32" s="17">
        <f t="shared" si="3"/>
        <v>0</v>
      </c>
      <c r="Y32" s="17">
        <f t="shared" si="3"/>
        <v>0</v>
      </c>
      <c r="Z32" s="17">
        <f t="shared" si="3"/>
        <v>0</v>
      </c>
      <c r="AA32" s="17">
        <f t="shared" si="3"/>
        <v>0</v>
      </c>
      <c r="AB32" s="17">
        <f t="shared" si="3"/>
        <v>0</v>
      </c>
      <c r="AC32" s="17">
        <f t="shared" si="3"/>
        <v>0</v>
      </c>
      <c r="AD32" s="17" t="s">
        <v>12</v>
      </c>
      <c r="AE32" s="32"/>
      <c r="AF32" s="18" t="s">
        <v>8</v>
      </c>
    </row>
    <row r="33" spans="1:32" s="19" customFormat="1" ht="41.25" customHeight="1">
      <c r="A33" s="15"/>
      <c r="B33" s="157" t="s">
        <v>17</v>
      </c>
      <c r="C33" s="157"/>
      <c r="D33" s="20">
        <f aca="true" t="shared" si="4" ref="D33:AC33">D32/(COUNT($A$5:$A$29)-COUNTIF($C$5:$C$29,"Н"))</f>
        <v>0</v>
      </c>
      <c r="E33" s="20">
        <f t="shared" si="4"/>
        <v>0</v>
      </c>
      <c r="F33" s="20">
        <f t="shared" si="4"/>
        <v>0</v>
      </c>
      <c r="G33" s="20">
        <f t="shared" si="4"/>
        <v>0</v>
      </c>
      <c r="H33" s="20">
        <f t="shared" si="4"/>
        <v>0</v>
      </c>
      <c r="I33" s="20">
        <f t="shared" si="4"/>
        <v>0</v>
      </c>
      <c r="J33" s="20">
        <f t="shared" si="4"/>
        <v>0</v>
      </c>
      <c r="K33" s="20">
        <f t="shared" si="4"/>
        <v>0</v>
      </c>
      <c r="L33" s="20">
        <f t="shared" si="4"/>
        <v>0</v>
      </c>
      <c r="M33" s="20">
        <f t="shared" si="4"/>
        <v>0</v>
      </c>
      <c r="N33" s="20">
        <f t="shared" si="4"/>
        <v>0</v>
      </c>
      <c r="O33" s="20">
        <f t="shared" si="4"/>
        <v>0</v>
      </c>
      <c r="P33" s="20">
        <f t="shared" si="4"/>
        <v>0</v>
      </c>
      <c r="Q33" s="20">
        <f t="shared" si="4"/>
        <v>0</v>
      </c>
      <c r="R33" s="20">
        <f t="shared" si="4"/>
        <v>0</v>
      </c>
      <c r="S33" s="20">
        <f t="shared" si="4"/>
        <v>0</v>
      </c>
      <c r="T33" s="20">
        <f t="shared" si="4"/>
        <v>0</v>
      </c>
      <c r="U33" s="20">
        <f t="shared" si="4"/>
        <v>0</v>
      </c>
      <c r="V33" s="20">
        <f t="shared" si="4"/>
        <v>0</v>
      </c>
      <c r="W33" s="20">
        <f t="shared" si="4"/>
        <v>0</v>
      </c>
      <c r="X33" s="20">
        <f t="shared" si="4"/>
        <v>0</v>
      </c>
      <c r="Y33" s="20">
        <f t="shared" si="4"/>
        <v>0</v>
      </c>
      <c r="Z33" s="20">
        <f t="shared" si="4"/>
        <v>0</v>
      </c>
      <c r="AA33" s="20">
        <f t="shared" si="4"/>
        <v>0</v>
      </c>
      <c r="AB33" s="20">
        <f t="shared" si="4"/>
        <v>0</v>
      </c>
      <c r="AC33" s="20">
        <f t="shared" si="4"/>
        <v>0</v>
      </c>
      <c r="AD33" s="17" t="s">
        <v>13</v>
      </c>
      <c r="AE33" s="32">
        <f>100-AE30-AE31-AE32</f>
        <v>100</v>
      </c>
      <c r="AF33" s="18" t="s">
        <v>8</v>
      </c>
    </row>
    <row r="34" spans="1:13" ht="18.75">
      <c r="A34" s="9"/>
      <c r="B34" s="10"/>
      <c r="C34" s="10"/>
      <c r="D34" s="10"/>
      <c r="E34" s="10"/>
      <c r="F34" t="s">
        <v>18</v>
      </c>
      <c r="G34" s="10"/>
      <c r="H34" s="21" t="s">
        <v>13</v>
      </c>
      <c r="I34" s="22"/>
      <c r="J34" s="21" t="s">
        <v>19</v>
      </c>
      <c r="K34" s="23"/>
      <c r="M34" s="10"/>
    </row>
    <row r="35" spans="1:28" ht="18.75">
      <c r="A35" s="9"/>
      <c r="B35" s="10"/>
      <c r="C35" s="10"/>
      <c r="D35" s="10"/>
      <c r="E35" s="10"/>
      <c r="F35" s="10"/>
      <c r="G35" s="10"/>
      <c r="H35" s="21" t="s">
        <v>12</v>
      </c>
      <c r="I35" s="23"/>
      <c r="J35" s="21" t="s">
        <v>7</v>
      </c>
      <c r="K35" s="23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</sheetData>
  <sheetProtection/>
  <mergeCells count="11">
    <mergeCell ref="A2:C2"/>
    <mergeCell ref="K2:AC2"/>
    <mergeCell ref="A3:A4"/>
    <mergeCell ref="B3:B4"/>
    <mergeCell ref="C3:C4"/>
    <mergeCell ref="B30:C30"/>
    <mergeCell ref="B31:C31"/>
    <mergeCell ref="B32:C32"/>
    <mergeCell ref="B33:C33"/>
    <mergeCell ref="D3:AC3"/>
    <mergeCell ref="AD3:AD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28.140625" style="0" customWidth="1"/>
    <col min="3" max="3" width="5.421875" style="0" customWidth="1"/>
    <col min="4" max="7" width="7.28125" style="0" customWidth="1"/>
    <col min="8" max="8" width="7.421875" style="0" customWidth="1"/>
    <col min="9" max="14" width="7.28125" style="0" customWidth="1"/>
    <col min="15" max="25" width="6.140625" style="0" customWidth="1"/>
    <col min="26" max="28" width="5.57421875" style="0" customWidth="1"/>
    <col min="29" max="29" width="5.8515625" style="0" customWidth="1"/>
    <col min="30" max="30" width="6.00390625" style="0" customWidth="1"/>
    <col min="31" max="31" width="9.00390625" style="0" customWidth="1"/>
    <col min="32" max="32" width="4.7109375" style="0" customWidth="1"/>
    <col min="33" max="33" width="39.140625" style="0" customWidth="1"/>
    <col min="34" max="34" width="23.00390625" style="0" customWidth="1"/>
  </cols>
  <sheetData>
    <row r="1" spans="1:30" ht="18" customHeight="1">
      <c r="A1" s="33" t="s">
        <v>122</v>
      </c>
      <c r="B1" s="33"/>
      <c r="C1" s="33"/>
      <c r="D1" s="33"/>
      <c r="E1" s="33"/>
      <c r="F1" s="33"/>
      <c r="G1" s="33"/>
      <c r="H1" s="33"/>
      <c r="I1" s="33"/>
      <c r="J1" s="3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8.75">
      <c r="A2" s="163" t="s">
        <v>15</v>
      </c>
      <c r="B2" s="164"/>
      <c r="C2" s="164"/>
      <c r="D2" s="2"/>
      <c r="E2" s="2"/>
      <c r="F2" s="2"/>
      <c r="G2" s="2"/>
      <c r="H2" s="2"/>
      <c r="I2" s="2"/>
      <c r="J2" s="2"/>
      <c r="K2" s="165" t="s">
        <v>14</v>
      </c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3"/>
    </row>
    <row r="3" spans="1:31" ht="15" customHeight="1">
      <c r="A3" s="166" t="s">
        <v>0</v>
      </c>
      <c r="B3" s="161" t="s">
        <v>1</v>
      </c>
      <c r="C3" s="161" t="s">
        <v>2</v>
      </c>
      <c r="D3" s="158" t="s">
        <v>3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60"/>
      <c r="AD3" s="161" t="s">
        <v>4</v>
      </c>
      <c r="AE3" s="4"/>
    </row>
    <row r="4" spans="1:31" ht="62.25" customHeight="1" thickBot="1">
      <c r="A4" s="166"/>
      <c r="B4" s="161"/>
      <c r="C4" s="16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62"/>
      <c r="AE4" s="6" t="s">
        <v>5</v>
      </c>
    </row>
    <row r="5" spans="1:31" ht="32.25" thickBot="1">
      <c r="A5" s="7">
        <v>1</v>
      </c>
      <c r="B5" s="34" t="s">
        <v>29</v>
      </c>
      <c r="C5" s="13">
        <v>1</v>
      </c>
      <c r="D5" s="11">
        <v>1</v>
      </c>
      <c r="E5" s="11">
        <v>0</v>
      </c>
      <c r="F5" s="11" t="s">
        <v>22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2">
        <f>SUM(D5:AC5)</f>
        <v>1</v>
      </c>
      <c r="AE5" s="14"/>
    </row>
    <row r="6" spans="1:31" ht="32.25" thickBot="1">
      <c r="A6" s="7">
        <v>2</v>
      </c>
      <c r="B6" s="35" t="s">
        <v>30</v>
      </c>
      <c r="C6" s="13">
        <v>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2">
        <f aca="true" t="shared" si="0" ref="AD6:AD29">SUM(D6:AC6)</f>
        <v>0</v>
      </c>
      <c r="AE6" s="14"/>
    </row>
    <row r="7" spans="1:31" ht="32.25" thickBot="1">
      <c r="A7" s="7">
        <v>3</v>
      </c>
      <c r="B7" s="35" t="s">
        <v>31</v>
      </c>
      <c r="C7" s="13" t="s">
        <v>16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2">
        <f t="shared" si="0"/>
        <v>0</v>
      </c>
      <c r="AE7" s="14"/>
    </row>
    <row r="8" spans="1:31" ht="32.25" thickBot="1">
      <c r="A8" s="7">
        <v>4</v>
      </c>
      <c r="B8" s="36" t="s">
        <v>32</v>
      </c>
      <c r="C8" s="1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2">
        <f t="shared" si="0"/>
        <v>0</v>
      </c>
      <c r="AE8" s="14"/>
    </row>
    <row r="9" spans="1:31" ht="32.25" thickBot="1">
      <c r="A9" s="7">
        <v>5</v>
      </c>
      <c r="B9" s="35" t="s">
        <v>33</v>
      </c>
      <c r="C9" s="1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>
        <f t="shared" si="0"/>
        <v>0</v>
      </c>
      <c r="AE9" s="14"/>
    </row>
    <row r="10" spans="1:31" ht="32.25" thickBot="1">
      <c r="A10" s="7">
        <v>6</v>
      </c>
      <c r="B10" s="35" t="s">
        <v>34</v>
      </c>
      <c r="C10" s="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>
        <f t="shared" si="0"/>
        <v>0</v>
      </c>
      <c r="AE10" s="14"/>
    </row>
    <row r="11" spans="1:31" ht="32.25" thickBot="1">
      <c r="A11" s="7">
        <v>7</v>
      </c>
      <c r="B11" s="36" t="s">
        <v>35</v>
      </c>
      <c r="C11" s="1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2">
        <f t="shared" si="0"/>
        <v>0</v>
      </c>
      <c r="AE11" s="14"/>
    </row>
    <row r="12" spans="1:31" ht="32.25" thickBot="1">
      <c r="A12" s="7">
        <v>8</v>
      </c>
      <c r="B12" s="35" t="s">
        <v>36</v>
      </c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2">
        <f t="shared" si="0"/>
        <v>0</v>
      </c>
      <c r="AE12" s="14"/>
    </row>
    <row r="13" spans="1:31" ht="32.25" thickBot="1">
      <c r="A13" s="7">
        <v>9</v>
      </c>
      <c r="B13" s="36" t="s">
        <v>37</v>
      </c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2">
        <f t="shared" si="0"/>
        <v>0</v>
      </c>
      <c r="AE13" s="14"/>
    </row>
    <row r="14" spans="1:31" ht="32.25" thickBot="1">
      <c r="A14" s="7">
        <v>10</v>
      </c>
      <c r="B14" s="35" t="s">
        <v>38</v>
      </c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2">
        <f t="shared" si="0"/>
        <v>0</v>
      </c>
      <c r="AE14" s="14"/>
    </row>
    <row r="15" spans="1:31" ht="32.25" thickBot="1">
      <c r="A15" s="7">
        <v>11</v>
      </c>
      <c r="B15" s="36" t="s">
        <v>39</v>
      </c>
      <c r="C15" s="1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2">
        <f t="shared" si="0"/>
        <v>0</v>
      </c>
      <c r="AE15" s="14"/>
    </row>
    <row r="16" spans="1:31" ht="16.5" thickBot="1">
      <c r="A16" s="7">
        <v>12</v>
      </c>
      <c r="B16" s="35" t="s">
        <v>40</v>
      </c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2">
        <f t="shared" si="0"/>
        <v>0</v>
      </c>
      <c r="AE16" s="14"/>
    </row>
    <row r="17" spans="1:31" ht="32.25" thickBot="1">
      <c r="A17" s="7">
        <v>13</v>
      </c>
      <c r="B17" s="35" t="s">
        <v>41</v>
      </c>
      <c r="C17" s="1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2">
        <f t="shared" si="0"/>
        <v>0</v>
      </c>
      <c r="AE17" s="14"/>
    </row>
    <row r="18" spans="1:31" ht="32.25" thickBot="1">
      <c r="A18" s="7">
        <v>14</v>
      </c>
      <c r="B18" s="35" t="s">
        <v>42</v>
      </c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2">
        <f t="shared" si="0"/>
        <v>0</v>
      </c>
      <c r="AE18" s="14"/>
    </row>
    <row r="19" spans="1:31" ht="32.25" thickBot="1">
      <c r="A19" s="7">
        <v>15</v>
      </c>
      <c r="B19" s="35" t="s">
        <v>43</v>
      </c>
      <c r="C19" s="1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2">
        <f t="shared" si="0"/>
        <v>0</v>
      </c>
      <c r="AE19" s="14"/>
    </row>
    <row r="20" spans="1:31" ht="32.25" thickBot="1">
      <c r="A20" s="7">
        <v>16</v>
      </c>
      <c r="B20" s="36" t="s">
        <v>44</v>
      </c>
      <c r="C20" s="1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2">
        <f t="shared" si="0"/>
        <v>0</v>
      </c>
      <c r="AE20" s="14"/>
    </row>
    <row r="21" spans="1:31" ht="32.25" thickBot="1">
      <c r="A21" s="7">
        <v>17</v>
      </c>
      <c r="B21" s="35" t="s">
        <v>45</v>
      </c>
      <c r="C21" s="1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2">
        <f t="shared" si="0"/>
        <v>0</v>
      </c>
      <c r="AE21" s="14"/>
    </row>
    <row r="22" spans="1:31" ht="15">
      <c r="A22" s="7">
        <v>18</v>
      </c>
      <c r="B22" s="8"/>
      <c r="C22" s="1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2">
        <f t="shared" si="0"/>
        <v>0</v>
      </c>
      <c r="AE22" s="14"/>
    </row>
    <row r="23" spans="1:31" ht="15">
      <c r="A23" s="7">
        <v>19</v>
      </c>
      <c r="B23" s="8"/>
      <c r="C23" s="1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2">
        <f t="shared" si="0"/>
        <v>0</v>
      </c>
      <c r="AE23" s="14"/>
    </row>
    <row r="24" spans="1:31" ht="15">
      <c r="A24" s="7">
        <v>20</v>
      </c>
      <c r="B24" s="8"/>
      <c r="C24" s="1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2">
        <f t="shared" si="0"/>
        <v>0</v>
      </c>
      <c r="AE24" s="14"/>
    </row>
    <row r="25" spans="1:31" ht="15">
      <c r="A25" s="7">
        <v>21</v>
      </c>
      <c r="B25" s="8"/>
      <c r="C25" s="1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2">
        <f t="shared" si="0"/>
        <v>0</v>
      </c>
      <c r="AE25" s="14"/>
    </row>
    <row r="26" spans="1:31" ht="15">
      <c r="A26" s="7">
        <v>22</v>
      </c>
      <c r="B26" s="8"/>
      <c r="C26" s="1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2">
        <f t="shared" si="0"/>
        <v>0</v>
      </c>
      <c r="AE26" s="14"/>
    </row>
    <row r="27" spans="1:31" ht="15">
      <c r="A27" s="7">
        <v>23</v>
      </c>
      <c r="B27" s="8"/>
      <c r="C27" s="1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2">
        <f t="shared" si="0"/>
        <v>0</v>
      </c>
      <c r="AE27" s="14"/>
    </row>
    <row r="28" spans="1:31" ht="15">
      <c r="A28" s="7">
        <v>24</v>
      </c>
      <c r="B28" s="8"/>
      <c r="C28" s="1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2">
        <f t="shared" si="0"/>
        <v>0</v>
      </c>
      <c r="AE28" s="14"/>
    </row>
    <row r="29" spans="1:31" ht="15">
      <c r="A29" s="7">
        <v>25</v>
      </c>
      <c r="B29" s="8"/>
      <c r="C29" s="1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2">
        <f t="shared" si="0"/>
        <v>0</v>
      </c>
      <c r="AE29" s="14"/>
    </row>
    <row r="30" spans="1:32" s="19" customFormat="1" ht="28.5" customHeight="1">
      <c r="A30" s="15"/>
      <c r="B30" s="156" t="s">
        <v>6</v>
      </c>
      <c r="C30" s="156"/>
      <c r="D30" s="16">
        <f>SUM(D5:D29)</f>
        <v>1</v>
      </c>
      <c r="E30" s="16">
        <f aca="true" t="shared" si="1" ref="E30:AC30">SUM(E5:E29)</f>
        <v>0</v>
      </c>
      <c r="F30" s="16">
        <f t="shared" si="1"/>
        <v>0</v>
      </c>
      <c r="G30" s="16">
        <f t="shared" si="1"/>
        <v>0</v>
      </c>
      <c r="H30" s="16">
        <f t="shared" si="1"/>
        <v>0</v>
      </c>
      <c r="I30" s="16">
        <f t="shared" si="1"/>
        <v>0</v>
      </c>
      <c r="J30" s="16">
        <f t="shared" si="1"/>
        <v>0</v>
      </c>
      <c r="K30" s="16">
        <f t="shared" si="1"/>
        <v>0</v>
      </c>
      <c r="L30" s="16">
        <f t="shared" si="1"/>
        <v>0</v>
      </c>
      <c r="M30" s="16">
        <f t="shared" si="1"/>
        <v>0</v>
      </c>
      <c r="N30" s="16">
        <f t="shared" si="1"/>
        <v>0</v>
      </c>
      <c r="O30" s="16">
        <f t="shared" si="1"/>
        <v>0</v>
      </c>
      <c r="P30" s="16">
        <f t="shared" si="1"/>
        <v>0</v>
      </c>
      <c r="Q30" s="16">
        <f t="shared" si="1"/>
        <v>0</v>
      </c>
      <c r="R30" s="16">
        <f t="shared" si="1"/>
        <v>0</v>
      </c>
      <c r="S30" s="16">
        <f t="shared" si="1"/>
        <v>0</v>
      </c>
      <c r="T30" s="16">
        <f t="shared" si="1"/>
        <v>0</v>
      </c>
      <c r="U30" s="16">
        <f t="shared" si="1"/>
        <v>0</v>
      </c>
      <c r="V30" s="16">
        <f t="shared" si="1"/>
        <v>0</v>
      </c>
      <c r="W30" s="16">
        <f t="shared" si="1"/>
        <v>0</v>
      </c>
      <c r="X30" s="16">
        <f t="shared" si="1"/>
        <v>0</v>
      </c>
      <c r="Y30" s="16">
        <f t="shared" si="1"/>
        <v>0</v>
      </c>
      <c r="Z30" s="16">
        <f t="shared" si="1"/>
        <v>0</v>
      </c>
      <c r="AA30" s="16">
        <f t="shared" si="1"/>
        <v>0</v>
      </c>
      <c r="AB30" s="16">
        <f t="shared" si="1"/>
        <v>0</v>
      </c>
      <c r="AC30" s="16">
        <f t="shared" si="1"/>
        <v>0</v>
      </c>
      <c r="AD30" s="17" t="s">
        <v>7</v>
      </c>
      <c r="AE30" s="31"/>
      <c r="AF30" s="18" t="s">
        <v>8</v>
      </c>
    </row>
    <row r="31" spans="1:32" s="19" customFormat="1" ht="27" customHeight="1">
      <c r="A31" s="15"/>
      <c r="B31" s="157" t="s">
        <v>9</v>
      </c>
      <c r="C31" s="157"/>
      <c r="D31" s="20">
        <f aca="true" t="shared" si="2" ref="D31:AC31">D30/(COUNT($A$5:$A$29)-COUNTIF($C$5:$C$29,"Н"))</f>
        <v>0.041666666666666664</v>
      </c>
      <c r="E31" s="20">
        <f t="shared" si="2"/>
        <v>0</v>
      </c>
      <c r="F31" s="20">
        <f t="shared" si="2"/>
        <v>0</v>
      </c>
      <c r="G31" s="20">
        <f t="shared" si="2"/>
        <v>0</v>
      </c>
      <c r="H31" s="20">
        <f t="shared" si="2"/>
        <v>0</v>
      </c>
      <c r="I31" s="20">
        <f t="shared" si="2"/>
        <v>0</v>
      </c>
      <c r="J31" s="20">
        <f t="shared" si="2"/>
        <v>0</v>
      </c>
      <c r="K31" s="20">
        <f t="shared" si="2"/>
        <v>0</v>
      </c>
      <c r="L31" s="20">
        <f t="shared" si="2"/>
        <v>0</v>
      </c>
      <c r="M31" s="20">
        <f t="shared" si="2"/>
        <v>0</v>
      </c>
      <c r="N31" s="20">
        <f t="shared" si="2"/>
        <v>0</v>
      </c>
      <c r="O31" s="20">
        <f t="shared" si="2"/>
        <v>0</v>
      </c>
      <c r="P31" s="20">
        <f t="shared" si="2"/>
        <v>0</v>
      </c>
      <c r="Q31" s="20">
        <f t="shared" si="2"/>
        <v>0</v>
      </c>
      <c r="R31" s="20">
        <f t="shared" si="2"/>
        <v>0</v>
      </c>
      <c r="S31" s="20">
        <f t="shared" si="2"/>
        <v>0</v>
      </c>
      <c r="T31" s="20">
        <f t="shared" si="2"/>
        <v>0</v>
      </c>
      <c r="U31" s="20">
        <f t="shared" si="2"/>
        <v>0</v>
      </c>
      <c r="V31" s="20">
        <f t="shared" si="2"/>
        <v>0</v>
      </c>
      <c r="W31" s="20">
        <f t="shared" si="2"/>
        <v>0</v>
      </c>
      <c r="X31" s="20">
        <f t="shared" si="2"/>
        <v>0</v>
      </c>
      <c r="Y31" s="20">
        <f t="shared" si="2"/>
        <v>0</v>
      </c>
      <c r="Z31" s="20">
        <f t="shared" si="2"/>
        <v>0</v>
      </c>
      <c r="AA31" s="20">
        <f t="shared" si="2"/>
        <v>0</v>
      </c>
      <c r="AB31" s="20">
        <f t="shared" si="2"/>
        <v>0</v>
      </c>
      <c r="AC31" s="20">
        <f t="shared" si="2"/>
        <v>0</v>
      </c>
      <c r="AD31" s="17" t="s">
        <v>10</v>
      </c>
      <c r="AE31" s="31"/>
      <c r="AF31" s="18" t="s">
        <v>8</v>
      </c>
    </row>
    <row r="32" spans="1:32" s="19" customFormat="1" ht="27.75" customHeight="1">
      <c r="A32" s="15"/>
      <c r="B32" s="157" t="s">
        <v>11</v>
      </c>
      <c r="C32" s="157"/>
      <c r="D32" s="17">
        <f aca="true" t="shared" si="3" ref="D32:AC32">COUNTIF(D5:D29,"х")</f>
        <v>0</v>
      </c>
      <c r="E32" s="17">
        <f t="shared" si="3"/>
        <v>0</v>
      </c>
      <c r="F32" s="17">
        <f t="shared" si="3"/>
        <v>1</v>
      </c>
      <c r="G32" s="17">
        <f t="shared" si="3"/>
        <v>0</v>
      </c>
      <c r="H32" s="17">
        <f t="shared" si="3"/>
        <v>0</v>
      </c>
      <c r="I32" s="17">
        <f t="shared" si="3"/>
        <v>0</v>
      </c>
      <c r="J32" s="17">
        <f t="shared" si="3"/>
        <v>0</v>
      </c>
      <c r="K32" s="17">
        <f t="shared" si="3"/>
        <v>0</v>
      </c>
      <c r="L32" s="17">
        <f t="shared" si="3"/>
        <v>0</v>
      </c>
      <c r="M32" s="17">
        <f t="shared" si="3"/>
        <v>0</v>
      </c>
      <c r="N32" s="17">
        <f t="shared" si="3"/>
        <v>0</v>
      </c>
      <c r="O32" s="17">
        <f t="shared" si="3"/>
        <v>0</v>
      </c>
      <c r="P32" s="17">
        <f t="shared" si="3"/>
        <v>0</v>
      </c>
      <c r="Q32" s="17">
        <f t="shared" si="3"/>
        <v>0</v>
      </c>
      <c r="R32" s="17">
        <f t="shared" si="3"/>
        <v>0</v>
      </c>
      <c r="S32" s="17">
        <f t="shared" si="3"/>
        <v>0</v>
      </c>
      <c r="T32" s="17">
        <f t="shared" si="3"/>
        <v>0</v>
      </c>
      <c r="U32" s="17">
        <f t="shared" si="3"/>
        <v>0</v>
      </c>
      <c r="V32" s="17">
        <f t="shared" si="3"/>
        <v>0</v>
      </c>
      <c r="W32" s="17">
        <f t="shared" si="3"/>
        <v>0</v>
      </c>
      <c r="X32" s="17">
        <f t="shared" si="3"/>
        <v>0</v>
      </c>
      <c r="Y32" s="17">
        <f t="shared" si="3"/>
        <v>0</v>
      </c>
      <c r="Z32" s="17">
        <f t="shared" si="3"/>
        <v>0</v>
      </c>
      <c r="AA32" s="17">
        <f t="shared" si="3"/>
        <v>0</v>
      </c>
      <c r="AB32" s="17">
        <f t="shared" si="3"/>
        <v>0</v>
      </c>
      <c r="AC32" s="17">
        <f t="shared" si="3"/>
        <v>0</v>
      </c>
      <c r="AD32" s="17" t="s">
        <v>12</v>
      </c>
      <c r="AE32" s="32"/>
      <c r="AF32" s="18" t="s">
        <v>8</v>
      </c>
    </row>
    <row r="33" spans="1:32" s="19" customFormat="1" ht="41.25" customHeight="1">
      <c r="A33" s="15"/>
      <c r="B33" s="157" t="s">
        <v>17</v>
      </c>
      <c r="C33" s="157"/>
      <c r="D33" s="20">
        <f aca="true" t="shared" si="4" ref="D33:AC33">D32/(COUNT($A$5:$A$29)-COUNTIF($C$5:$C$29,"Н"))</f>
        <v>0</v>
      </c>
      <c r="E33" s="20">
        <f t="shared" si="4"/>
        <v>0</v>
      </c>
      <c r="F33" s="20">
        <f t="shared" si="4"/>
        <v>0.041666666666666664</v>
      </c>
      <c r="G33" s="20">
        <f t="shared" si="4"/>
        <v>0</v>
      </c>
      <c r="H33" s="20">
        <f t="shared" si="4"/>
        <v>0</v>
      </c>
      <c r="I33" s="20">
        <f t="shared" si="4"/>
        <v>0</v>
      </c>
      <c r="J33" s="20">
        <f t="shared" si="4"/>
        <v>0</v>
      </c>
      <c r="K33" s="20">
        <f t="shared" si="4"/>
        <v>0</v>
      </c>
      <c r="L33" s="20">
        <f t="shared" si="4"/>
        <v>0</v>
      </c>
      <c r="M33" s="20">
        <f t="shared" si="4"/>
        <v>0</v>
      </c>
      <c r="N33" s="20">
        <f t="shared" si="4"/>
        <v>0</v>
      </c>
      <c r="O33" s="20">
        <f t="shared" si="4"/>
        <v>0</v>
      </c>
      <c r="P33" s="20">
        <f t="shared" si="4"/>
        <v>0</v>
      </c>
      <c r="Q33" s="20">
        <f t="shared" si="4"/>
        <v>0</v>
      </c>
      <c r="R33" s="20">
        <f t="shared" si="4"/>
        <v>0</v>
      </c>
      <c r="S33" s="20">
        <f t="shared" si="4"/>
        <v>0</v>
      </c>
      <c r="T33" s="20">
        <f t="shared" si="4"/>
        <v>0</v>
      </c>
      <c r="U33" s="20">
        <f t="shared" si="4"/>
        <v>0</v>
      </c>
      <c r="V33" s="20">
        <f t="shared" si="4"/>
        <v>0</v>
      </c>
      <c r="W33" s="20">
        <f t="shared" si="4"/>
        <v>0</v>
      </c>
      <c r="X33" s="20">
        <f t="shared" si="4"/>
        <v>0</v>
      </c>
      <c r="Y33" s="20">
        <f t="shared" si="4"/>
        <v>0</v>
      </c>
      <c r="Z33" s="20">
        <f t="shared" si="4"/>
        <v>0</v>
      </c>
      <c r="AA33" s="20">
        <f t="shared" si="4"/>
        <v>0</v>
      </c>
      <c r="AB33" s="20">
        <f t="shared" si="4"/>
        <v>0</v>
      </c>
      <c r="AC33" s="20">
        <f t="shared" si="4"/>
        <v>0</v>
      </c>
      <c r="AD33" s="17" t="s">
        <v>13</v>
      </c>
      <c r="AE33" s="32">
        <f>100-AE30-AE31-AE32</f>
        <v>100</v>
      </c>
      <c r="AF33" s="18" t="s">
        <v>8</v>
      </c>
    </row>
    <row r="34" spans="1:13" ht="18.75">
      <c r="A34" s="9"/>
      <c r="B34" s="10"/>
      <c r="C34" s="10"/>
      <c r="D34" s="10"/>
      <c r="E34" s="10"/>
      <c r="F34" t="s">
        <v>18</v>
      </c>
      <c r="G34" s="10"/>
      <c r="H34" s="21" t="s">
        <v>13</v>
      </c>
      <c r="I34" s="22"/>
      <c r="J34" s="21" t="s">
        <v>19</v>
      </c>
      <c r="K34" s="23"/>
      <c r="M34" s="10"/>
    </row>
    <row r="35" spans="1:28" ht="18.75">
      <c r="A35" s="9"/>
      <c r="B35" s="10"/>
      <c r="C35" s="10"/>
      <c r="D35" s="10"/>
      <c r="E35" s="10"/>
      <c r="F35" s="10"/>
      <c r="G35" s="10"/>
      <c r="H35" s="21" t="s">
        <v>12</v>
      </c>
      <c r="I35" s="23"/>
      <c r="J35" s="21" t="s">
        <v>7</v>
      </c>
      <c r="K35" s="23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</sheetData>
  <sheetProtection/>
  <mergeCells count="11">
    <mergeCell ref="D3:AC3"/>
    <mergeCell ref="AD3:AD4"/>
    <mergeCell ref="B30:C30"/>
    <mergeCell ref="B31:C31"/>
    <mergeCell ref="B32:C32"/>
    <mergeCell ref="B33:C33"/>
    <mergeCell ref="A2:C2"/>
    <mergeCell ref="K2:A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9">
      <selection activeCell="B14" sqref="B14:B21"/>
    </sheetView>
  </sheetViews>
  <sheetFormatPr defaultColWidth="9.140625" defaultRowHeight="15"/>
  <cols>
    <col min="1" max="1" width="4.00390625" style="0" customWidth="1"/>
    <col min="2" max="2" width="28.140625" style="0" customWidth="1"/>
    <col min="3" max="3" width="5.421875" style="0" customWidth="1"/>
    <col min="4" max="7" width="7.28125" style="0" customWidth="1"/>
    <col min="8" max="8" width="7.421875" style="0" customWidth="1"/>
    <col min="9" max="14" width="7.28125" style="0" customWidth="1"/>
    <col min="15" max="25" width="6.140625" style="0" customWidth="1"/>
    <col min="26" max="28" width="5.57421875" style="0" customWidth="1"/>
    <col min="29" max="29" width="5.8515625" style="0" customWidth="1"/>
    <col min="30" max="30" width="6.00390625" style="0" customWidth="1"/>
    <col min="31" max="31" width="9.00390625" style="0" customWidth="1"/>
    <col min="32" max="32" width="4.7109375" style="0" customWidth="1"/>
    <col min="33" max="33" width="39.140625" style="0" customWidth="1"/>
    <col min="34" max="34" width="23.00390625" style="0" customWidth="1"/>
  </cols>
  <sheetData>
    <row r="1" spans="1:30" ht="18" customHeight="1">
      <c r="A1" s="33" t="s">
        <v>122</v>
      </c>
      <c r="B1" s="33"/>
      <c r="C1" s="33"/>
      <c r="D1" s="33"/>
      <c r="E1" s="33"/>
      <c r="F1" s="33"/>
      <c r="G1" s="33"/>
      <c r="H1" s="33"/>
      <c r="I1" s="33"/>
      <c r="J1" s="3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8.75">
      <c r="A2" s="163" t="s">
        <v>15</v>
      </c>
      <c r="B2" s="164"/>
      <c r="C2" s="164"/>
      <c r="D2" s="2"/>
      <c r="E2" s="2"/>
      <c r="F2" s="2"/>
      <c r="G2" s="2"/>
      <c r="H2" s="2"/>
      <c r="I2" s="2"/>
      <c r="J2" s="2"/>
      <c r="K2" s="165" t="s">
        <v>14</v>
      </c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3"/>
    </row>
    <row r="3" spans="1:31" ht="15" customHeight="1">
      <c r="A3" s="166" t="s">
        <v>0</v>
      </c>
      <c r="B3" s="161" t="s">
        <v>1</v>
      </c>
      <c r="C3" s="161" t="s">
        <v>2</v>
      </c>
      <c r="D3" s="158" t="s">
        <v>3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60"/>
      <c r="AD3" s="161" t="s">
        <v>4</v>
      </c>
      <c r="AE3" s="4"/>
    </row>
    <row r="4" spans="1:31" ht="62.25" customHeight="1" thickBot="1">
      <c r="A4" s="166"/>
      <c r="B4" s="161"/>
      <c r="C4" s="16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62"/>
      <c r="AE4" s="6" t="s">
        <v>5</v>
      </c>
    </row>
    <row r="5" spans="1:31" ht="16.5" thickBot="1">
      <c r="A5" s="7">
        <v>1</v>
      </c>
      <c r="B5" s="34"/>
      <c r="C5" s="13">
        <v>1</v>
      </c>
      <c r="D5" s="11">
        <v>1</v>
      </c>
      <c r="E5" s="11">
        <v>0</v>
      </c>
      <c r="F5" s="11" t="s">
        <v>22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2">
        <f>SUM(D5:AC5)</f>
        <v>1</v>
      </c>
      <c r="AE5" s="14"/>
    </row>
    <row r="6" spans="1:31" ht="16.5" thickBot="1">
      <c r="A6" s="7">
        <v>2</v>
      </c>
      <c r="B6" s="35"/>
      <c r="C6" s="13">
        <v>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2">
        <f aca="true" t="shared" si="0" ref="AD6:AD29">SUM(D6:AC6)</f>
        <v>0</v>
      </c>
      <c r="AE6" s="14"/>
    </row>
    <row r="7" spans="1:31" ht="16.5" thickBot="1">
      <c r="A7" s="7">
        <v>3</v>
      </c>
      <c r="B7" s="35"/>
      <c r="C7" s="13" t="s">
        <v>16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2">
        <f t="shared" si="0"/>
        <v>0</v>
      </c>
      <c r="AE7" s="14"/>
    </row>
    <row r="8" spans="1:31" ht="16.5" thickBot="1">
      <c r="A8" s="7">
        <v>4</v>
      </c>
      <c r="B8" s="36"/>
      <c r="C8" s="1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2">
        <f t="shared" si="0"/>
        <v>0</v>
      </c>
      <c r="AE8" s="14"/>
    </row>
    <row r="9" spans="1:31" ht="16.5" thickBot="1">
      <c r="A9" s="7">
        <v>5</v>
      </c>
      <c r="B9" s="35"/>
      <c r="C9" s="1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>
        <f t="shared" si="0"/>
        <v>0</v>
      </c>
      <c r="AE9" s="14"/>
    </row>
    <row r="10" spans="1:31" ht="16.5" thickBot="1">
      <c r="A10" s="7">
        <v>6</v>
      </c>
      <c r="B10" s="35"/>
      <c r="C10" s="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>
        <f t="shared" si="0"/>
        <v>0</v>
      </c>
      <c r="AE10" s="14"/>
    </row>
    <row r="11" spans="1:31" ht="16.5" thickBot="1">
      <c r="A11" s="7">
        <v>7</v>
      </c>
      <c r="B11" s="36"/>
      <c r="C11" s="1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2">
        <f t="shared" si="0"/>
        <v>0</v>
      </c>
      <c r="AE11" s="14"/>
    </row>
    <row r="12" spans="1:31" ht="16.5" thickBot="1">
      <c r="A12" s="7">
        <v>8</v>
      </c>
      <c r="B12" s="35"/>
      <c r="C12" s="1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2">
        <f t="shared" si="0"/>
        <v>0</v>
      </c>
      <c r="AE12" s="14"/>
    </row>
    <row r="13" spans="1:31" ht="16.5" thickBot="1">
      <c r="A13" s="7">
        <v>9</v>
      </c>
      <c r="B13" s="36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2">
        <f t="shared" si="0"/>
        <v>0</v>
      </c>
      <c r="AE13" s="14"/>
    </row>
    <row r="14" spans="1:31" ht="16.5" thickBot="1">
      <c r="A14" s="7">
        <v>10</v>
      </c>
      <c r="B14" s="35"/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2">
        <f t="shared" si="0"/>
        <v>0</v>
      </c>
      <c r="AE14" s="14"/>
    </row>
    <row r="15" spans="1:31" ht="16.5" thickBot="1">
      <c r="A15" s="7">
        <v>11</v>
      </c>
      <c r="B15" s="36"/>
      <c r="C15" s="1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2">
        <f t="shared" si="0"/>
        <v>0</v>
      </c>
      <c r="AE15" s="14"/>
    </row>
    <row r="16" spans="1:31" ht="16.5" thickBot="1">
      <c r="A16" s="7">
        <v>12</v>
      </c>
      <c r="B16" s="35"/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2">
        <f t="shared" si="0"/>
        <v>0</v>
      </c>
      <c r="AE16" s="14"/>
    </row>
    <row r="17" spans="1:31" ht="16.5" thickBot="1">
      <c r="A17" s="7">
        <v>13</v>
      </c>
      <c r="B17" s="35"/>
      <c r="C17" s="1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2">
        <f t="shared" si="0"/>
        <v>0</v>
      </c>
      <c r="AE17" s="14"/>
    </row>
    <row r="18" spans="1:31" ht="16.5" thickBot="1">
      <c r="A18" s="7">
        <v>14</v>
      </c>
      <c r="B18" s="35"/>
      <c r="C18" s="1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2">
        <f t="shared" si="0"/>
        <v>0</v>
      </c>
      <c r="AE18" s="14"/>
    </row>
    <row r="19" spans="1:31" ht="16.5" thickBot="1">
      <c r="A19" s="7">
        <v>15</v>
      </c>
      <c r="B19" s="35"/>
      <c r="C19" s="1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2">
        <f t="shared" si="0"/>
        <v>0</v>
      </c>
      <c r="AE19" s="14"/>
    </row>
    <row r="20" spans="1:31" ht="16.5" thickBot="1">
      <c r="A20" s="7">
        <v>16</v>
      </c>
      <c r="B20" s="36"/>
      <c r="C20" s="1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2">
        <f t="shared" si="0"/>
        <v>0</v>
      </c>
      <c r="AE20" s="14"/>
    </row>
    <row r="21" spans="1:31" ht="16.5" thickBot="1">
      <c r="A21" s="7">
        <v>17</v>
      </c>
      <c r="B21" s="35"/>
      <c r="C21" s="1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2">
        <f t="shared" si="0"/>
        <v>0</v>
      </c>
      <c r="AE21" s="14"/>
    </row>
    <row r="22" spans="1:31" ht="15">
      <c r="A22" s="7">
        <v>18</v>
      </c>
      <c r="B22" s="8"/>
      <c r="C22" s="1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2">
        <f t="shared" si="0"/>
        <v>0</v>
      </c>
      <c r="AE22" s="14"/>
    </row>
    <row r="23" spans="1:31" ht="15">
      <c r="A23" s="7">
        <v>19</v>
      </c>
      <c r="B23" s="8"/>
      <c r="C23" s="1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2">
        <f t="shared" si="0"/>
        <v>0</v>
      </c>
      <c r="AE23" s="14"/>
    </row>
    <row r="24" spans="1:31" ht="15">
      <c r="A24" s="7">
        <v>20</v>
      </c>
      <c r="B24" s="8"/>
      <c r="C24" s="1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2">
        <f t="shared" si="0"/>
        <v>0</v>
      </c>
      <c r="AE24" s="14"/>
    </row>
    <row r="25" spans="1:31" ht="15">
      <c r="A25" s="7">
        <v>21</v>
      </c>
      <c r="B25" s="8"/>
      <c r="C25" s="1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2">
        <f t="shared" si="0"/>
        <v>0</v>
      </c>
      <c r="AE25" s="14"/>
    </row>
    <row r="26" spans="1:31" ht="15">
      <c r="A26" s="7">
        <v>22</v>
      </c>
      <c r="B26" s="8"/>
      <c r="C26" s="1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2">
        <f t="shared" si="0"/>
        <v>0</v>
      </c>
      <c r="AE26" s="14"/>
    </row>
    <row r="27" spans="1:31" ht="15">
      <c r="A27" s="7">
        <v>23</v>
      </c>
      <c r="B27" s="8"/>
      <c r="C27" s="1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2">
        <f t="shared" si="0"/>
        <v>0</v>
      </c>
      <c r="AE27" s="14"/>
    </row>
    <row r="28" spans="1:31" ht="15">
      <c r="A28" s="7">
        <v>24</v>
      </c>
      <c r="B28" s="8"/>
      <c r="C28" s="1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2">
        <f t="shared" si="0"/>
        <v>0</v>
      </c>
      <c r="AE28" s="14"/>
    </row>
    <row r="29" spans="1:31" ht="15">
      <c r="A29" s="7">
        <v>25</v>
      </c>
      <c r="B29" s="8"/>
      <c r="C29" s="1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2">
        <f t="shared" si="0"/>
        <v>0</v>
      </c>
      <c r="AE29" s="14"/>
    </row>
    <row r="30" spans="1:32" s="19" customFormat="1" ht="28.5" customHeight="1">
      <c r="A30" s="15"/>
      <c r="B30" s="156" t="s">
        <v>6</v>
      </c>
      <c r="C30" s="156"/>
      <c r="D30" s="16">
        <f>SUM(D5:D29)</f>
        <v>1</v>
      </c>
      <c r="E30" s="16">
        <f aca="true" t="shared" si="1" ref="E30:AC30">SUM(E5:E29)</f>
        <v>0</v>
      </c>
      <c r="F30" s="16">
        <f t="shared" si="1"/>
        <v>0</v>
      </c>
      <c r="G30" s="16">
        <f t="shared" si="1"/>
        <v>0</v>
      </c>
      <c r="H30" s="16">
        <f t="shared" si="1"/>
        <v>0</v>
      </c>
      <c r="I30" s="16">
        <f t="shared" si="1"/>
        <v>0</v>
      </c>
      <c r="J30" s="16">
        <f t="shared" si="1"/>
        <v>0</v>
      </c>
      <c r="K30" s="16">
        <f t="shared" si="1"/>
        <v>0</v>
      </c>
      <c r="L30" s="16">
        <f t="shared" si="1"/>
        <v>0</v>
      </c>
      <c r="M30" s="16">
        <f t="shared" si="1"/>
        <v>0</v>
      </c>
      <c r="N30" s="16">
        <f t="shared" si="1"/>
        <v>0</v>
      </c>
      <c r="O30" s="16">
        <f t="shared" si="1"/>
        <v>0</v>
      </c>
      <c r="P30" s="16">
        <f t="shared" si="1"/>
        <v>0</v>
      </c>
      <c r="Q30" s="16">
        <f t="shared" si="1"/>
        <v>0</v>
      </c>
      <c r="R30" s="16">
        <f t="shared" si="1"/>
        <v>0</v>
      </c>
      <c r="S30" s="16">
        <f t="shared" si="1"/>
        <v>0</v>
      </c>
      <c r="T30" s="16">
        <f t="shared" si="1"/>
        <v>0</v>
      </c>
      <c r="U30" s="16">
        <f t="shared" si="1"/>
        <v>0</v>
      </c>
      <c r="V30" s="16">
        <f t="shared" si="1"/>
        <v>0</v>
      </c>
      <c r="W30" s="16">
        <f t="shared" si="1"/>
        <v>0</v>
      </c>
      <c r="X30" s="16">
        <f t="shared" si="1"/>
        <v>0</v>
      </c>
      <c r="Y30" s="16">
        <f t="shared" si="1"/>
        <v>0</v>
      </c>
      <c r="Z30" s="16">
        <f t="shared" si="1"/>
        <v>0</v>
      </c>
      <c r="AA30" s="16">
        <f t="shared" si="1"/>
        <v>0</v>
      </c>
      <c r="AB30" s="16">
        <f t="shared" si="1"/>
        <v>0</v>
      </c>
      <c r="AC30" s="16">
        <f t="shared" si="1"/>
        <v>0</v>
      </c>
      <c r="AD30" s="17" t="s">
        <v>7</v>
      </c>
      <c r="AE30" s="31"/>
      <c r="AF30" s="18" t="s">
        <v>8</v>
      </c>
    </row>
    <row r="31" spans="1:32" s="19" customFormat="1" ht="27" customHeight="1">
      <c r="A31" s="15"/>
      <c r="B31" s="157" t="s">
        <v>9</v>
      </c>
      <c r="C31" s="157"/>
      <c r="D31" s="20">
        <f aca="true" t="shared" si="2" ref="D31:AC31">D30/(COUNT($A$5:$A$29)-COUNTIF($C$5:$C$29,"Н"))</f>
        <v>0.041666666666666664</v>
      </c>
      <c r="E31" s="20">
        <f t="shared" si="2"/>
        <v>0</v>
      </c>
      <c r="F31" s="20">
        <f t="shared" si="2"/>
        <v>0</v>
      </c>
      <c r="G31" s="20">
        <f t="shared" si="2"/>
        <v>0</v>
      </c>
      <c r="H31" s="20">
        <f t="shared" si="2"/>
        <v>0</v>
      </c>
      <c r="I31" s="20">
        <f t="shared" si="2"/>
        <v>0</v>
      </c>
      <c r="J31" s="20">
        <f t="shared" si="2"/>
        <v>0</v>
      </c>
      <c r="K31" s="20">
        <f t="shared" si="2"/>
        <v>0</v>
      </c>
      <c r="L31" s="20">
        <f t="shared" si="2"/>
        <v>0</v>
      </c>
      <c r="M31" s="20">
        <f t="shared" si="2"/>
        <v>0</v>
      </c>
      <c r="N31" s="20">
        <f t="shared" si="2"/>
        <v>0</v>
      </c>
      <c r="O31" s="20">
        <f t="shared" si="2"/>
        <v>0</v>
      </c>
      <c r="P31" s="20">
        <f t="shared" si="2"/>
        <v>0</v>
      </c>
      <c r="Q31" s="20">
        <f t="shared" si="2"/>
        <v>0</v>
      </c>
      <c r="R31" s="20">
        <f t="shared" si="2"/>
        <v>0</v>
      </c>
      <c r="S31" s="20">
        <f t="shared" si="2"/>
        <v>0</v>
      </c>
      <c r="T31" s="20">
        <f t="shared" si="2"/>
        <v>0</v>
      </c>
      <c r="U31" s="20">
        <f t="shared" si="2"/>
        <v>0</v>
      </c>
      <c r="V31" s="20">
        <f t="shared" si="2"/>
        <v>0</v>
      </c>
      <c r="W31" s="20">
        <f t="shared" si="2"/>
        <v>0</v>
      </c>
      <c r="X31" s="20">
        <f t="shared" si="2"/>
        <v>0</v>
      </c>
      <c r="Y31" s="20">
        <f t="shared" si="2"/>
        <v>0</v>
      </c>
      <c r="Z31" s="20">
        <f t="shared" si="2"/>
        <v>0</v>
      </c>
      <c r="AA31" s="20">
        <f t="shared" si="2"/>
        <v>0</v>
      </c>
      <c r="AB31" s="20">
        <f t="shared" si="2"/>
        <v>0</v>
      </c>
      <c r="AC31" s="20">
        <f t="shared" si="2"/>
        <v>0</v>
      </c>
      <c r="AD31" s="17" t="s">
        <v>10</v>
      </c>
      <c r="AE31" s="31"/>
      <c r="AF31" s="18" t="s">
        <v>8</v>
      </c>
    </row>
    <row r="32" spans="1:32" s="19" customFormat="1" ht="27.75" customHeight="1">
      <c r="A32" s="15"/>
      <c r="B32" s="157" t="s">
        <v>11</v>
      </c>
      <c r="C32" s="157"/>
      <c r="D32" s="17">
        <f aca="true" t="shared" si="3" ref="D32:AC32">COUNTIF(D5:D29,"х")</f>
        <v>0</v>
      </c>
      <c r="E32" s="17">
        <f t="shared" si="3"/>
        <v>0</v>
      </c>
      <c r="F32" s="17">
        <f t="shared" si="3"/>
        <v>1</v>
      </c>
      <c r="G32" s="17">
        <f t="shared" si="3"/>
        <v>0</v>
      </c>
      <c r="H32" s="17">
        <f t="shared" si="3"/>
        <v>0</v>
      </c>
      <c r="I32" s="17">
        <f t="shared" si="3"/>
        <v>0</v>
      </c>
      <c r="J32" s="17">
        <f t="shared" si="3"/>
        <v>0</v>
      </c>
      <c r="K32" s="17">
        <f t="shared" si="3"/>
        <v>0</v>
      </c>
      <c r="L32" s="17">
        <f t="shared" si="3"/>
        <v>0</v>
      </c>
      <c r="M32" s="17">
        <f t="shared" si="3"/>
        <v>0</v>
      </c>
      <c r="N32" s="17">
        <f t="shared" si="3"/>
        <v>0</v>
      </c>
      <c r="O32" s="17">
        <f t="shared" si="3"/>
        <v>0</v>
      </c>
      <c r="P32" s="17">
        <f t="shared" si="3"/>
        <v>0</v>
      </c>
      <c r="Q32" s="17">
        <f t="shared" si="3"/>
        <v>0</v>
      </c>
      <c r="R32" s="17">
        <f t="shared" si="3"/>
        <v>0</v>
      </c>
      <c r="S32" s="17">
        <f t="shared" si="3"/>
        <v>0</v>
      </c>
      <c r="T32" s="17">
        <f t="shared" si="3"/>
        <v>0</v>
      </c>
      <c r="U32" s="17">
        <f t="shared" si="3"/>
        <v>0</v>
      </c>
      <c r="V32" s="17">
        <f t="shared" si="3"/>
        <v>0</v>
      </c>
      <c r="W32" s="17">
        <f t="shared" si="3"/>
        <v>0</v>
      </c>
      <c r="X32" s="17">
        <f t="shared" si="3"/>
        <v>0</v>
      </c>
      <c r="Y32" s="17">
        <f t="shared" si="3"/>
        <v>0</v>
      </c>
      <c r="Z32" s="17">
        <f t="shared" si="3"/>
        <v>0</v>
      </c>
      <c r="AA32" s="17">
        <f t="shared" si="3"/>
        <v>0</v>
      </c>
      <c r="AB32" s="17">
        <f t="shared" si="3"/>
        <v>0</v>
      </c>
      <c r="AC32" s="17">
        <f t="shared" si="3"/>
        <v>0</v>
      </c>
      <c r="AD32" s="17" t="s">
        <v>12</v>
      </c>
      <c r="AE32" s="32"/>
      <c r="AF32" s="18" t="s">
        <v>8</v>
      </c>
    </row>
    <row r="33" spans="1:32" s="19" customFormat="1" ht="41.25" customHeight="1">
      <c r="A33" s="15"/>
      <c r="B33" s="157" t="s">
        <v>17</v>
      </c>
      <c r="C33" s="157"/>
      <c r="D33" s="20">
        <f aca="true" t="shared" si="4" ref="D33:AC33">D32/(COUNT($A$5:$A$29)-COUNTIF($C$5:$C$29,"Н"))</f>
        <v>0</v>
      </c>
      <c r="E33" s="20">
        <f t="shared" si="4"/>
        <v>0</v>
      </c>
      <c r="F33" s="20">
        <f t="shared" si="4"/>
        <v>0.041666666666666664</v>
      </c>
      <c r="G33" s="20">
        <f t="shared" si="4"/>
        <v>0</v>
      </c>
      <c r="H33" s="20">
        <f t="shared" si="4"/>
        <v>0</v>
      </c>
      <c r="I33" s="20">
        <f t="shared" si="4"/>
        <v>0</v>
      </c>
      <c r="J33" s="20">
        <f t="shared" si="4"/>
        <v>0</v>
      </c>
      <c r="K33" s="20">
        <f t="shared" si="4"/>
        <v>0</v>
      </c>
      <c r="L33" s="20">
        <f t="shared" si="4"/>
        <v>0</v>
      </c>
      <c r="M33" s="20">
        <f t="shared" si="4"/>
        <v>0</v>
      </c>
      <c r="N33" s="20">
        <f t="shared" si="4"/>
        <v>0</v>
      </c>
      <c r="O33" s="20">
        <f t="shared" si="4"/>
        <v>0</v>
      </c>
      <c r="P33" s="20">
        <f t="shared" si="4"/>
        <v>0</v>
      </c>
      <c r="Q33" s="20">
        <f t="shared" si="4"/>
        <v>0</v>
      </c>
      <c r="R33" s="20">
        <f t="shared" si="4"/>
        <v>0</v>
      </c>
      <c r="S33" s="20">
        <f t="shared" si="4"/>
        <v>0</v>
      </c>
      <c r="T33" s="20">
        <f t="shared" si="4"/>
        <v>0</v>
      </c>
      <c r="U33" s="20">
        <f t="shared" si="4"/>
        <v>0</v>
      </c>
      <c r="V33" s="20">
        <f t="shared" si="4"/>
        <v>0</v>
      </c>
      <c r="W33" s="20">
        <f t="shared" si="4"/>
        <v>0</v>
      </c>
      <c r="X33" s="20">
        <f t="shared" si="4"/>
        <v>0</v>
      </c>
      <c r="Y33" s="20">
        <f t="shared" si="4"/>
        <v>0</v>
      </c>
      <c r="Z33" s="20">
        <f t="shared" si="4"/>
        <v>0</v>
      </c>
      <c r="AA33" s="20">
        <f t="shared" si="4"/>
        <v>0</v>
      </c>
      <c r="AB33" s="20">
        <f t="shared" si="4"/>
        <v>0</v>
      </c>
      <c r="AC33" s="20">
        <f t="shared" si="4"/>
        <v>0</v>
      </c>
      <c r="AD33" s="17" t="s">
        <v>13</v>
      </c>
      <c r="AE33" s="32">
        <f>100-AE30-AE31-AE32</f>
        <v>100</v>
      </c>
      <c r="AF33" s="18" t="s">
        <v>8</v>
      </c>
    </row>
    <row r="34" spans="1:13" ht="18.75">
      <c r="A34" s="9"/>
      <c r="B34" s="10"/>
      <c r="C34" s="10"/>
      <c r="D34" s="10"/>
      <c r="E34" s="10"/>
      <c r="F34" t="s">
        <v>18</v>
      </c>
      <c r="G34" s="10"/>
      <c r="H34" s="21" t="s">
        <v>13</v>
      </c>
      <c r="I34" s="22"/>
      <c r="J34" s="21" t="s">
        <v>19</v>
      </c>
      <c r="K34" s="23"/>
      <c r="M34" s="10"/>
    </row>
    <row r="35" spans="1:28" ht="18.75">
      <c r="A35" s="9"/>
      <c r="B35" s="10"/>
      <c r="C35" s="10"/>
      <c r="D35" s="10"/>
      <c r="E35" s="10"/>
      <c r="F35" s="10"/>
      <c r="G35" s="10"/>
      <c r="H35" s="21" t="s">
        <v>12</v>
      </c>
      <c r="I35" s="23"/>
      <c r="J35" s="21" t="s">
        <v>7</v>
      </c>
      <c r="K35" s="23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</sheetData>
  <sheetProtection/>
  <mergeCells count="11">
    <mergeCell ref="D3:AC3"/>
    <mergeCell ref="AD3:AD4"/>
    <mergeCell ref="B30:C30"/>
    <mergeCell ref="B31:C31"/>
    <mergeCell ref="B32:C32"/>
    <mergeCell ref="B33:C33"/>
    <mergeCell ref="A2:C2"/>
    <mergeCell ref="K2:A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44"/>
  <sheetViews>
    <sheetView zoomScalePageLayoutView="0" workbookViewId="0" topLeftCell="A1">
      <selection activeCell="D1" sqref="D1:AK1"/>
    </sheetView>
  </sheetViews>
  <sheetFormatPr defaultColWidth="9.140625" defaultRowHeight="15"/>
  <cols>
    <col min="1" max="1" width="23.57421875" style="0" customWidth="1"/>
    <col min="2" max="3" width="4.140625" style="0" customWidth="1"/>
    <col min="4" max="4" width="4.8515625" style="0" customWidth="1"/>
    <col min="5" max="6" width="5.28125" style="0" customWidth="1"/>
    <col min="7" max="8" width="5.00390625" style="0" customWidth="1"/>
    <col min="9" max="9" width="5.140625" style="0" customWidth="1"/>
    <col min="10" max="10" width="5.7109375" style="0" customWidth="1"/>
    <col min="11" max="11" width="5.140625" style="0" customWidth="1"/>
    <col min="12" max="13" width="5.28125" style="0" customWidth="1"/>
    <col min="14" max="14" width="5.140625" style="0" customWidth="1"/>
    <col min="15" max="15" width="5.421875" style="0" customWidth="1"/>
    <col min="16" max="16" width="5.140625" style="0" customWidth="1"/>
    <col min="17" max="18" width="5.28125" style="0" customWidth="1"/>
    <col min="19" max="19" width="5.57421875" style="0" customWidth="1"/>
    <col min="20" max="20" width="5.28125" style="0" customWidth="1"/>
    <col min="21" max="23" width="5.00390625" style="0" customWidth="1"/>
    <col min="24" max="24" width="5.140625" style="0" customWidth="1"/>
    <col min="25" max="25" width="4.57421875" style="0" customWidth="1"/>
    <col min="26" max="26" width="4.7109375" style="0" customWidth="1"/>
    <col min="27" max="28" width="4.8515625" style="0" customWidth="1"/>
    <col min="29" max="29" width="4.7109375" style="0" customWidth="1"/>
    <col min="30" max="30" width="4.28125" style="0" customWidth="1"/>
    <col min="31" max="31" width="5.28125" style="0" customWidth="1"/>
    <col min="32" max="33" width="5.421875" style="0" customWidth="1"/>
    <col min="34" max="34" width="4.57421875" style="0" customWidth="1"/>
    <col min="35" max="35" width="4.8515625" style="0" customWidth="1"/>
    <col min="36" max="36" width="4.57421875" style="0" customWidth="1"/>
    <col min="37" max="37" width="5.140625" style="0" customWidth="1"/>
  </cols>
  <sheetData>
    <row r="1" spans="1:37" ht="27.75" customHeight="1">
      <c r="A1" s="37"/>
      <c r="B1" s="38"/>
      <c r="C1" s="38"/>
      <c r="D1" s="173" t="s">
        <v>124</v>
      </c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</row>
    <row r="2" spans="1:37" ht="32.25" customHeight="1">
      <c r="A2" s="37"/>
      <c r="B2" s="37"/>
      <c r="C2" s="37"/>
      <c r="D2" s="174" t="s">
        <v>123</v>
      </c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</row>
    <row r="3" spans="1:37" ht="38.25" customHeight="1">
      <c r="A3" s="175" t="s">
        <v>46</v>
      </c>
      <c r="B3" s="178" t="s">
        <v>47</v>
      </c>
      <c r="C3" s="181" t="s">
        <v>48</v>
      </c>
      <c r="D3" s="182"/>
      <c r="E3" s="182"/>
      <c r="F3" s="182"/>
      <c r="G3" s="183"/>
      <c r="H3" s="167" t="s">
        <v>84</v>
      </c>
      <c r="I3" s="168"/>
      <c r="J3" s="168"/>
      <c r="K3" s="168"/>
      <c r="L3" s="169"/>
      <c r="M3" s="167" t="s">
        <v>84</v>
      </c>
      <c r="N3" s="168"/>
      <c r="O3" s="168"/>
      <c r="P3" s="168"/>
      <c r="Q3" s="169"/>
      <c r="R3" s="167" t="s">
        <v>85</v>
      </c>
      <c r="S3" s="168"/>
      <c r="T3" s="168"/>
      <c r="U3" s="168"/>
      <c r="V3" s="169"/>
      <c r="W3" s="167" t="s">
        <v>86</v>
      </c>
      <c r="X3" s="168"/>
      <c r="Y3" s="168"/>
      <c r="Z3" s="168"/>
      <c r="AA3" s="169"/>
      <c r="AB3" s="167" t="s">
        <v>87</v>
      </c>
      <c r="AC3" s="168"/>
      <c r="AD3" s="168"/>
      <c r="AE3" s="168"/>
      <c r="AF3" s="169"/>
      <c r="AG3" s="167" t="s">
        <v>88</v>
      </c>
      <c r="AH3" s="168"/>
      <c r="AI3" s="168"/>
      <c r="AJ3" s="168"/>
      <c r="AK3" s="169"/>
    </row>
    <row r="4" spans="1:37" ht="16.5" customHeight="1">
      <c r="A4" s="176"/>
      <c r="B4" s="179"/>
      <c r="C4" s="43"/>
      <c r="D4" s="170" t="s">
        <v>49</v>
      </c>
      <c r="E4" s="171"/>
      <c r="F4" s="171"/>
      <c r="G4" s="172"/>
      <c r="H4" s="44"/>
      <c r="I4" s="167" t="s">
        <v>49</v>
      </c>
      <c r="J4" s="168"/>
      <c r="K4" s="168"/>
      <c r="L4" s="169"/>
      <c r="M4" s="41"/>
      <c r="N4" s="167" t="s">
        <v>49</v>
      </c>
      <c r="O4" s="168"/>
      <c r="P4" s="168"/>
      <c r="Q4" s="169"/>
      <c r="R4" s="41"/>
      <c r="S4" s="167" t="s">
        <v>49</v>
      </c>
      <c r="T4" s="168"/>
      <c r="U4" s="168"/>
      <c r="V4" s="169"/>
      <c r="W4" s="41"/>
      <c r="X4" s="167" t="s">
        <v>49</v>
      </c>
      <c r="Y4" s="168"/>
      <c r="Z4" s="168"/>
      <c r="AA4" s="169"/>
      <c r="AB4" s="41"/>
      <c r="AC4" s="167" t="s">
        <v>49</v>
      </c>
      <c r="AD4" s="168"/>
      <c r="AE4" s="168"/>
      <c r="AF4" s="169"/>
      <c r="AG4" s="41"/>
      <c r="AH4" s="167" t="s">
        <v>49</v>
      </c>
      <c r="AI4" s="168"/>
      <c r="AJ4" s="168"/>
      <c r="AK4" s="169"/>
    </row>
    <row r="5" spans="1:37" ht="43.5" customHeight="1">
      <c r="A5" s="176"/>
      <c r="B5" s="179"/>
      <c r="C5" s="42"/>
      <c r="D5" s="45" t="s">
        <v>50</v>
      </c>
      <c r="E5" s="45" t="s">
        <v>51</v>
      </c>
      <c r="F5" s="45" t="s">
        <v>52</v>
      </c>
      <c r="G5" s="45" t="s">
        <v>53</v>
      </c>
      <c r="H5" s="45"/>
      <c r="I5" s="45" t="s">
        <v>50</v>
      </c>
      <c r="J5" s="45" t="s">
        <v>51</v>
      </c>
      <c r="K5" s="45" t="s">
        <v>52</v>
      </c>
      <c r="L5" s="45" t="s">
        <v>53</v>
      </c>
      <c r="M5" s="45"/>
      <c r="N5" s="45" t="s">
        <v>50</v>
      </c>
      <c r="O5" s="45" t="s">
        <v>51</v>
      </c>
      <c r="P5" s="45" t="s">
        <v>52</v>
      </c>
      <c r="Q5" s="45" t="s">
        <v>53</v>
      </c>
      <c r="R5" s="45"/>
      <c r="S5" s="45" t="s">
        <v>50</v>
      </c>
      <c r="T5" s="45" t="s">
        <v>51</v>
      </c>
      <c r="U5" s="45" t="s">
        <v>52</v>
      </c>
      <c r="V5" s="45" t="s">
        <v>53</v>
      </c>
      <c r="W5" s="45"/>
      <c r="X5" s="45" t="s">
        <v>50</v>
      </c>
      <c r="Y5" s="45" t="s">
        <v>51</v>
      </c>
      <c r="Z5" s="45" t="s">
        <v>52</v>
      </c>
      <c r="AA5" s="45" t="s">
        <v>53</v>
      </c>
      <c r="AB5" s="45"/>
      <c r="AC5" s="45" t="s">
        <v>50</v>
      </c>
      <c r="AD5" s="45" t="s">
        <v>51</v>
      </c>
      <c r="AE5" s="45" t="s">
        <v>52</v>
      </c>
      <c r="AF5" s="45" t="s">
        <v>53</v>
      </c>
      <c r="AG5" s="45"/>
      <c r="AH5" s="45" t="s">
        <v>50</v>
      </c>
      <c r="AI5" s="45" t="s">
        <v>51</v>
      </c>
      <c r="AJ5" s="45" t="s">
        <v>52</v>
      </c>
      <c r="AK5" s="45" t="s">
        <v>53</v>
      </c>
    </row>
    <row r="6" spans="1:37" ht="38.25" customHeight="1">
      <c r="A6" s="176"/>
      <c r="B6" s="179"/>
      <c r="C6" s="42"/>
      <c r="D6" s="46" t="s">
        <v>54</v>
      </c>
      <c r="E6" s="47" t="s">
        <v>55</v>
      </c>
      <c r="F6" s="47" t="s">
        <v>56</v>
      </c>
      <c r="G6" s="46" t="s">
        <v>57</v>
      </c>
      <c r="H6" s="46"/>
      <c r="I6" s="46" t="s">
        <v>54</v>
      </c>
      <c r="J6" s="47" t="s">
        <v>58</v>
      </c>
      <c r="K6" s="47" t="s">
        <v>56</v>
      </c>
      <c r="L6" s="46" t="s">
        <v>57</v>
      </c>
      <c r="M6" s="46"/>
      <c r="N6" s="46" t="s">
        <v>59</v>
      </c>
      <c r="O6" s="47" t="s">
        <v>60</v>
      </c>
      <c r="P6" s="47" t="s">
        <v>58</v>
      </c>
      <c r="Q6" s="46" t="s">
        <v>57</v>
      </c>
      <c r="R6" s="46"/>
      <c r="S6" s="46" t="s">
        <v>59</v>
      </c>
      <c r="T6" s="47" t="s">
        <v>60</v>
      </c>
      <c r="U6" s="47" t="s">
        <v>55</v>
      </c>
      <c r="V6" s="46"/>
      <c r="W6" s="46"/>
      <c r="X6" s="46"/>
      <c r="Y6" s="47"/>
      <c r="Z6" s="47"/>
      <c r="AA6" s="46"/>
      <c r="AB6" s="46"/>
      <c r="AC6" s="46"/>
      <c r="AD6" s="47"/>
      <c r="AE6" s="47"/>
      <c r="AF6" s="46"/>
      <c r="AG6" s="46"/>
      <c r="AH6" s="46"/>
      <c r="AI6" s="47"/>
      <c r="AJ6" s="47"/>
      <c r="AK6" s="46"/>
    </row>
    <row r="7" spans="1:37" ht="12" customHeight="1">
      <c r="A7" s="176"/>
      <c r="B7" s="179"/>
      <c r="C7" s="43"/>
      <c r="D7" s="167" t="s">
        <v>61</v>
      </c>
      <c r="E7" s="168"/>
      <c r="F7" s="168"/>
      <c r="G7" s="169"/>
      <c r="H7" s="41"/>
      <c r="I7" s="167" t="s">
        <v>61</v>
      </c>
      <c r="J7" s="168"/>
      <c r="K7" s="168"/>
      <c r="L7" s="169"/>
      <c r="M7" s="41"/>
      <c r="N7" s="167" t="s">
        <v>61</v>
      </c>
      <c r="O7" s="168"/>
      <c r="P7" s="168"/>
      <c r="Q7" s="169"/>
      <c r="R7" s="41"/>
      <c r="S7" s="167" t="s">
        <v>61</v>
      </c>
      <c r="T7" s="168"/>
      <c r="U7" s="168"/>
      <c r="V7" s="169"/>
      <c r="W7" s="41"/>
      <c r="X7" s="167" t="s">
        <v>61</v>
      </c>
      <c r="Y7" s="168"/>
      <c r="Z7" s="168"/>
      <c r="AA7" s="169"/>
      <c r="AB7" s="41"/>
      <c r="AC7" s="167" t="s">
        <v>61</v>
      </c>
      <c r="AD7" s="168"/>
      <c r="AE7" s="168"/>
      <c r="AF7" s="169"/>
      <c r="AG7" s="41"/>
      <c r="AH7" s="167" t="s">
        <v>61</v>
      </c>
      <c r="AI7" s="168"/>
      <c r="AJ7" s="168"/>
      <c r="AK7" s="169"/>
    </row>
    <row r="8" spans="1:37" ht="54" customHeight="1">
      <c r="A8" s="177"/>
      <c r="B8" s="180"/>
      <c r="C8" s="48"/>
      <c r="D8" s="49" t="s">
        <v>62</v>
      </c>
      <c r="E8" s="50" t="s">
        <v>63</v>
      </c>
      <c r="F8" s="50" t="s">
        <v>64</v>
      </c>
      <c r="G8" s="50" t="s">
        <v>65</v>
      </c>
      <c r="H8" s="49"/>
      <c r="I8" s="49" t="s">
        <v>62</v>
      </c>
      <c r="J8" s="50" t="s">
        <v>63</v>
      </c>
      <c r="K8" s="50" t="s">
        <v>64</v>
      </c>
      <c r="L8" s="50" t="s">
        <v>65</v>
      </c>
      <c r="M8" s="49"/>
      <c r="N8" s="49" t="s">
        <v>62</v>
      </c>
      <c r="O8" s="50" t="s">
        <v>63</v>
      </c>
      <c r="P8" s="50" t="s">
        <v>64</v>
      </c>
      <c r="Q8" s="50" t="s">
        <v>65</v>
      </c>
      <c r="R8" s="49"/>
      <c r="S8" s="49" t="s">
        <v>62</v>
      </c>
      <c r="T8" s="50" t="s">
        <v>63</v>
      </c>
      <c r="U8" s="50" t="s">
        <v>64</v>
      </c>
      <c r="V8" s="50" t="s">
        <v>65</v>
      </c>
      <c r="W8" s="49"/>
      <c r="X8" s="49" t="s">
        <v>62</v>
      </c>
      <c r="Y8" s="50" t="s">
        <v>63</v>
      </c>
      <c r="Z8" s="50" t="s">
        <v>64</v>
      </c>
      <c r="AA8" s="50" t="s">
        <v>65</v>
      </c>
      <c r="AB8" s="49"/>
      <c r="AC8" s="49" t="s">
        <v>62</v>
      </c>
      <c r="AD8" s="50" t="s">
        <v>63</v>
      </c>
      <c r="AE8" s="50" t="s">
        <v>64</v>
      </c>
      <c r="AF8" s="50" t="s">
        <v>65</v>
      </c>
      <c r="AG8" s="49"/>
      <c r="AH8" s="49" t="s">
        <v>62</v>
      </c>
      <c r="AI8" s="50" t="s">
        <v>63</v>
      </c>
      <c r="AJ8" s="50" t="s">
        <v>64</v>
      </c>
      <c r="AK8" s="50" t="s">
        <v>65</v>
      </c>
    </row>
    <row r="9" spans="1:37" ht="30.75" customHeight="1">
      <c r="A9" s="92"/>
      <c r="B9" s="51"/>
      <c r="C9" s="52" t="s">
        <v>57</v>
      </c>
      <c r="D9" s="40"/>
      <c r="E9" s="39"/>
      <c r="F9" s="39"/>
      <c r="G9" s="39"/>
      <c r="H9" s="53" t="s">
        <v>57</v>
      </c>
      <c r="I9" s="39"/>
      <c r="J9" s="39"/>
      <c r="K9" s="39"/>
      <c r="L9" s="54"/>
      <c r="M9" s="55"/>
      <c r="N9" s="54"/>
      <c r="O9" s="54"/>
      <c r="P9" s="54"/>
      <c r="Q9" s="56"/>
      <c r="R9" s="57" t="s">
        <v>57</v>
      </c>
      <c r="S9" s="58"/>
      <c r="T9" s="59"/>
      <c r="U9" s="59"/>
      <c r="V9" s="59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27.75" customHeight="1">
      <c r="A10" s="92"/>
      <c r="B10" s="60"/>
      <c r="C10" s="61"/>
      <c r="D10" s="62"/>
      <c r="E10" s="63"/>
      <c r="F10" s="64"/>
      <c r="G10" s="64"/>
      <c r="H10" s="65" t="s">
        <v>57</v>
      </c>
      <c r="I10" s="64"/>
      <c r="J10" s="64"/>
      <c r="K10" s="64"/>
      <c r="L10" s="54"/>
      <c r="M10" s="55"/>
      <c r="N10" s="54"/>
      <c r="O10" s="54"/>
      <c r="P10" s="54"/>
      <c r="Q10" s="56"/>
      <c r="R10" s="57"/>
      <c r="S10" s="59"/>
      <c r="T10" s="59"/>
      <c r="U10" s="59"/>
      <c r="V10" s="59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27.75" customHeight="1">
      <c r="A11" s="92"/>
      <c r="B11" s="60"/>
      <c r="C11" s="61" t="s">
        <v>57</v>
      </c>
      <c r="D11" s="62"/>
      <c r="E11" s="63"/>
      <c r="F11" s="64"/>
      <c r="G11" s="64"/>
      <c r="H11" s="65" t="s">
        <v>57</v>
      </c>
      <c r="I11" s="64"/>
      <c r="J11" s="64"/>
      <c r="K11" s="64"/>
      <c r="L11" s="54"/>
      <c r="M11" s="55"/>
      <c r="N11" s="54"/>
      <c r="O11" s="54"/>
      <c r="P11" s="56"/>
      <c r="Q11" s="56"/>
      <c r="R11" s="57" t="s">
        <v>57</v>
      </c>
      <c r="S11" s="59"/>
      <c r="T11" s="59"/>
      <c r="U11" s="59"/>
      <c r="V11" s="59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25.5" customHeight="1">
      <c r="A12" s="92"/>
      <c r="B12" s="60"/>
      <c r="C12" s="61"/>
      <c r="D12" s="62"/>
      <c r="E12" s="46"/>
      <c r="F12" s="66"/>
      <c r="G12" s="46"/>
      <c r="H12" s="67"/>
      <c r="I12" s="46"/>
      <c r="J12" s="46"/>
      <c r="K12" s="46"/>
      <c r="L12" s="68"/>
      <c r="M12" s="69"/>
      <c r="N12" s="68"/>
      <c r="O12" s="64"/>
      <c r="P12" s="70"/>
      <c r="Q12" s="66"/>
      <c r="R12" s="71">
        <v>1</v>
      </c>
      <c r="S12" s="59"/>
      <c r="T12" s="59"/>
      <c r="U12" s="59"/>
      <c r="V12" s="59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21.75" customHeight="1">
      <c r="A13" s="92"/>
      <c r="B13" s="60"/>
      <c r="C13" s="61"/>
      <c r="D13" s="72"/>
      <c r="E13" s="63"/>
      <c r="F13" s="64"/>
      <c r="G13" s="66"/>
      <c r="H13" s="71"/>
      <c r="I13" s="64"/>
      <c r="J13" s="64"/>
      <c r="K13" s="64"/>
      <c r="L13" s="68"/>
      <c r="M13" s="69"/>
      <c r="N13" s="73"/>
      <c r="O13" s="74"/>
      <c r="P13" s="74"/>
      <c r="Q13" s="75"/>
      <c r="R13" s="76"/>
      <c r="S13" s="59"/>
      <c r="T13" s="59"/>
      <c r="U13" s="59"/>
      <c r="V13" s="59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26.25" customHeight="1">
      <c r="A14" s="92"/>
      <c r="B14" s="60"/>
      <c r="C14" s="61"/>
      <c r="D14" s="72"/>
      <c r="E14" s="63"/>
      <c r="F14" s="66"/>
      <c r="G14" s="64"/>
      <c r="H14" s="65" t="s">
        <v>57</v>
      </c>
      <c r="I14" s="66"/>
      <c r="J14" s="66"/>
      <c r="K14" s="66"/>
      <c r="L14" s="68"/>
      <c r="M14" s="69">
        <v>1</v>
      </c>
      <c r="N14" s="64"/>
      <c r="O14" s="64"/>
      <c r="P14" s="64"/>
      <c r="Q14" s="77"/>
      <c r="R14" s="78">
        <v>1</v>
      </c>
      <c r="S14" s="59"/>
      <c r="T14" s="59"/>
      <c r="U14" s="59"/>
      <c r="V14" s="59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25.5" customHeight="1">
      <c r="A15" s="92"/>
      <c r="B15" s="60"/>
      <c r="C15" s="61"/>
      <c r="D15" s="72"/>
      <c r="E15" s="63"/>
      <c r="F15" s="66"/>
      <c r="G15" s="64"/>
      <c r="H15" s="65" t="s">
        <v>66</v>
      </c>
      <c r="I15" s="39" t="s">
        <v>67</v>
      </c>
      <c r="J15" s="66"/>
      <c r="K15" s="73" t="s">
        <v>68</v>
      </c>
      <c r="L15" s="68"/>
      <c r="M15" s="69">
        <v>0</v>
      </c>
      <c r="N15" s="64" t="s">
        <v>69</v>
      </c>
      <c r="O15" s="64" t="s">
        <v>70</v>
      </c>
      <c r="P15" s="64" t="s">
        <v>71</v>
      </c>
      <c r="Q15" s="77" t="s">
        <v>68</v>
      </c>
      <c r="R15" s="78">
        <v>1</v>
      </c>
      <c r="S15" s="59"/>
      <c r="T15" s="59"/>
      <c r="U15" s="59"/>
      <c r="V15" s="59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30.75" customHeight="1">
      <c r="A16" s="92"/>
      <c r="B16" s="60"/>
      <c r="C16" s="61"/>
      <c r="D16" s="72"/>
      <c r="E16" s="63"/>
      <c r="F16" s="66"/>
      <c r="G16" s="64"/>
      <c r="H16" s="65"/>
      <c r="I16" s="66"/>
      <c r="J16" s="66"/>
      <c r="K16" s="66"/>
      <c r="L16" s="68"/>
      <c r="M16" s="69"/>
      <c r="N16" s="73"/>
      <c r="O16" s="64"/>
      <c r="P16" s="64"/>
      <c r="Q16" s="77"/>
      <c r="R16" s="78"/>
      <c r="S16" s="59"/>
      <c r="T16" s="59"/>
      <c r="U16" s="59"/>
      <c r="V16" s="59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29.25" customHeight="1">
      <c r="A17" s="92"/>
      <c r="B17" s="60"/>
      <c r="C17" s="61"/>
      <c r="D17" s="72"/>
      <c r="E17" s="63"/>
      <c r="F17" s="66"/>
      <c r="G17" s="64"/>
      <c r="H17" s="65"/>
      <c r="I17" s="66"/>
      <c r="J17" s="66"/>
      <c r="K17" s="66"/>
      <c r="L17" s="68"/>
      <c r="M17" s="69"/>
      <c r="N17" s="73"/>
      <c r="O17" s="64"/>
      <c r="P17" s="64"/>
      <c r="Q17" s="77"/>
      <c r="R17" s="78"/>
      <c r="S17" s="59"/>
      <c r="T17" s="59"/>
      <c r="U17" s="59"/>
      <c r="V17" s="59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28.5" customHeight="1">
      <c r="A18" s="109"/>
      <c r="B18" s="60"/>
      <c r="C18" s="61"/>
      <c r="D18" s="72"/>
      <c r="E18" s="63"/>
      <c r="F18" s="66"/>
      <c r="G18" s="64"/>
      <c r="H18" s="65"/>
      <c r="I18" s="66"/>
      <c r="J18" s="66"/>
      <c r="K18" s="66"/>
      <c r="L18" s="68"/>
      <c r="M18" s="69"/>
      <c r="N18" s="73"/>
      <c r="O18" s="64"/>
      <c r="P18" s="64"/>
      <c r="Q18" s="77"/>
      <c r="R18" s="78"/>
      <c r="S18" s="59"/>
      <c r="T18" s="59"/>
      <c r="U18" s="59"/>
      <c r="V18" s="59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32.25" customHeight="1">
      <c r="A19" s="92"/>
      <c r="B19" s="60"/>
      <c r="C19" s="61" t="s">
        <v>66</v>
      </c>
      <c r="D19" s="63" t="s">
        <v>72</v>
      </c>
      <c r="E19" s="63"/>
      <c r="F19" s="66"/>
      <c r="G19" s="62"/>
      <c r="H19" s="67" t="s">
        <v>66</v>
      </c>
      <c r="I19" s="39" t="s">
        <v>67</v>
      </c>
      <c r="J19" s="66"/>
      <c r="K19" s="73" t="s">
        <v>68</v>
      </c>
      <c r="L19" s="73"/>
      <c r="M19" s="79"/>
      <c r="N19" s="73"/>
      <c r="O19" s="64"/>
      <c r="P19" s="64"/>
      <c r="Q19" s="80"/>
      <c r="R19" s="81" t="s">
        <v>66</v>
      </c>
      <c r="S19" s="59" t="s">
        <v>73</v>
      </c>
      <c r="T19" s="59" t="s">
        <v>74</v>
      </c>
      <c r="U19" s="59"/>
      <c r="V19" s="59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30.75" customHeight="1">
      <c r="A20" s="92"/>
      <c r="B20" s="60"/>
      <c r="C20" s="61"/>
      <c r="D20" s="64"/>
      <c r="E20" s="63"/>
      <c r="F20" s="66"/>
      <c r="G20" s="62"/>
      <c r="H20" s="67"/>
      <c r="I20" s="66"/>
      <c r="J20" s="66"/>
      <c r="K20" s="66"/>
      <c r="L20" s="73"/>
      <c r="M20" s="79"/>
      <c r="N20" s="73"/>
      <c r="O20" s="64"/>
      <c r="P20" s="64"/>
      <c r="Q20" s="80"/>
      <c r="R20" s="81"/>
      <c r="S20" s="59"/>
      <c r="T20" s="59"/>
      <c r="U20" s="59"/>
      <c r="V20" s="59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37.5" customHeight="1">
      <c r="A21" s="82"/>
      <c r="B21" s="60"/>
      <c r="C21" s="61" t="s">
        <v>66</v>
      </c>
      <c r="D21" s="63" t="s">
        <v>72</v>
      </c>
      <c r="E21" s="63"/>
      <c r="F21" s="66"/>
      <c r="G21" s="66"/>
      <c r="H21" s="71">
        <v>0</v>
      </c>
      <c r="I21" s="39" t="s">
        <v>67</v>
      </c>
      <c r="J21" s="66"/>
      <c r="K21" s="73" t="s">
        <v>68</v>
      </c>
      <c r="L21" s="73"/>
      <c r="M21" s="79"/>
      <c r="N21" s="73"/>
      <c r="O21" s="64"/>
      <c r="P21" s="64"/>
      <c r="Q21" s="77"/>
      <c r="R21" s="78">
        <v>0</v>
      </c>
      <c r="S21" s="59" t="s">
        <v>73</v>
      </c>
      <c r="T21" s="59" t="s">
        <v>74</v>
      </c>
      <c r="U21" s="59"/>
      <c r="V21" s="59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7" customHeight="1">
      <c r="A22" s="92"/>
      <c r="B22" s="60"/>
      <c r="C22" s="61"/>
      <c r="D22" s="64"/>
      <c r="E22" s="63"/>
      <c r="F22" s="64"/>
      <c r="G22" s="64"/>
      <c r="H22" s="65"/>
      <c r="I22" s="64"/>
      <c r="J22" s="64"/>
      <c r="K22" s="64"/>
      <c r="L22" s="68"/>
      <c r="M22" s="69"/>
      <c r="N22" s="73"/>
      <c r="O22" s="64"/>
      <c r="P22" s="64"/>
      <c r="Q22" s="80"/>
      <c r="R22" s="81"/>
      <c r="S22" s="59"/>
      <c r="T22" s="59"/>
      <c r="U22" s="59"/>
      <c r="V22" s="59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4.75" customHeight="1">
      <c r="A23" s="92"/>
      <c r="B23" s="83"/>
      <c r="C23" s="84"/>
      <c r="D23" s="64"/>
      <c r="E23" s="63"/>
      <c r="F23" s="64"/>
      <c r="G23" s="64"/>
      <c r="H23" s="65"/>
      <c r="I23" s="64"/>
      <c r="J23" s="64"/>
      <c r="K23" s="64"/>
      <c r="L23" s="85"/>
      <c r="M23" s="86"/>
      <c r="N23" s="85"/>
      <c r="O23" s="74"/>
      <c r="P23" s="74"/>
      <c r="Q23" s="87"/>
      <c r="R23" s="88"/>
      <c r="S23" s="59"/>
      <c r="T23" s="59"/>
      <c r="U23" s="59"/>
      <c r="V23" s="59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24.75" customHeight="1">
      <c r="A24" s="92"/>
      <c r="B24" s="83"/>
      <c r="C24" s="84"/>
      <c r="D24" s="64"/>
      <c r="E24" s="63"/>
      <c r="F24" s="64"/>
      <c r="G24" s="64"/>
      <c r="H24" s="65"/>
      <c r="I24" s="64"/>
      <c r="J24" s="64"/>
      <c r="K24" s="64"/>
      <c r="L24" s="85"/>
      <c r="M24" s="86"/>
      <c r="N24" s="85"/>
      <c r="O24" s="74"/>
      <c r="P24" s="74"/>
      <c r="Q24" s="87"/>
      <c r="R24" s="88"/>
      <c r="S24" s="59"/>
      <c r="T24" s="59"/>
      <c r="U24" s="59"/>
      <c r="V24" s="59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24.75" customHeight="1">
      <c r="A25" s="92"/>
      <c r="B25" s="83"/>
      <c r="C25" s="84"/>
      <c r="D25" s="64"/>
      <c r="E25" s="63"/>
      <c r="F25" s="64"/>
      <c r="G25" s="64"/>
      <c r="H25" s="65"/>
      <c r="I25" s="64"/>
      <c r="J25" s="64"/>
      <c r="K25" s="64"/>
      <c r="L25" s="85"/>
      <c r="M25" s="86"/>
      <c r="N25" s="85"/>
      <c r="O25" s="74"/>
      <c r="P25" s="74"/>
      <c r="Q25" s="87"/>
      <c r="R25" s="88"/>
      <c r="S25" s="59"/>
      <c r="T25" s="59"/>
      <c r="U25" s="59"/>
      <c r="V25" s="59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24.75" customHeight="1">
      <c r="A26" s="92"/>
      <c r="B26" s="83"/>
      <c r="C26" s="84"/>
      <c r="D26" s="64"/>
      <c r="E26" s="63"/>
      <c r="F26" s="64"/>
      <c r="G26" s="64"/>
      <c r="H26" s="65"/>
      <c r="I26" s="64"/>
      <c r="J26" s="64"/>
      <c r="K26" s="64"/>
      <c r="L26" s="85"/>
      <c r="M26" s="86"/>
      <c r="N26" s="85"/>
      <c r="O26" s="74"/>
      <c r="P26" s="74"/>
      <c r="Q26" s="87"/>
      <c r="R26" s="88"/>
      <c r="S26" s="59"/>
      <c r="T26" s="59"/>
      <c r="U26" s="59"/>
      <c r="V26" s="59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24.75" customHeight="1">
      <c r="A27" s="92"/>
      <c r="B27" s="83"/>
      <c r="C27" s="84"/>
      <c r="D27" s="64"/>
      <c r="E27" s="63"/>
      <c r="F27" s="64"/>
      <c r="G27" s="64"/>
      <c r="H27" s="65"/>
      <c r="I27" s="64"/>
      <c r="J27" s="64"/>
      <c r="K27" s="64"/>
      <c r="L27" s="85"/>
      <c r="M27" s="86"/>
      <c r="N27" s="85"/>
      <c r="O27" s="74"/>
      <c r="P27" s="74"/>
      <c r="Q27" s="87"/>
      <c r="R27" s="88"/>
      <c r="S27" s="59"/>
      <c r="T27" s="59"/>
      <c r="U27" s="59"/>
      <c r="V27" s="5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24.75" customHeight="1">
      <c r="A28" s="92"/>
      <c r="B28" s="83"/>
      <c r="C28" s="84"/>
      <c r="D28" s="64"/>
      <c r="E28" s="63"/>
      <c r="F28" s="64"/>
      <c r="G28" s="64"/>
      <c r="H28" s="65"/>
      <c r="I28" s="64"/>
      <c r="J28" s="64"/>
      <c r="K28" s="64"/>
      <c r="L28" s="85"/>
      <c r="M28" s="86"/>
      <c r="N28" s="85"/>
      <c r="O28" s="74"/>
      <c r="P28" s="74"/>
      <c r="Q28" s="87"/>
      <c r="R28" s="88"/>
      <c r="S28" s="59"/>
      <c r="T28" s="59"/>
      <c r="U28" s="59"/>
      <c r="V28" s="5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31.5" customHeight="1">
      <c r="A29" s="92"/>
      <c r="B29" s="60"/>
      <c r="C29" s="61"/>
      <c r="D29" s="64"/>
      <c r="E29" s="63"/>
      <c r="F29" s="66"/>
      <c r="G29" s="66"/>
      <c r="H29" s="71"/>
      <c r="I29" s="66"/>
      <c r="J29" s="66"/>
      <c r="K29" s="66"/>
      <c r="L29" s="89"/>
      <c r="M29" s="90"/>
      <c r="N29" s="73"/>
      <c r="O29" s="64"/>
      <c r="P29" s="91"/>
      <c r="Q29" s="62"/>
      <c r="R29" s="67"/>
      <c r="S29" s="59"/>
      <c r="T29" s="59"/>
      <c r="U29" s="59"/>
      <c r="V29" s="59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25.5" customHeight="1">
      <c r="A30" s="109"/>
      <c r="B30" s="92"/>
      <c r="C30" s="93" t="s">
        <v>66</v>
      </c>
      <c r="D30" s="63" t="s">
        <v>72</v>
      </c>
      <c r="E30" s="63"/>
      <c r="F30" s="64"/>
      <c r="G30" s="66"/>
      <c r="H30" s="71">
        <v>0</v>
      </c>
      <c r="I30" s="39" t="s">
        <v>67</v>
      </c>
      <c r="J30" s="66"/>
      <c r="K30" s="73" t="s">
        <v>68</v>
      </c>
      <c r="L30" s="94"/>
      <c r="M30" s="95"/>
      <c r="N30" s="94"/>
      <c r="O30" s="94"/>
      <c r="P30" s="94"/>
      <c r="Q30" s="94"/>
      <c r="R30" s="95">
        <v>0</v>
      </c>
      <c r="S30" s="59" t="s">
        <v>73</v>
      </c>
      <c r="T30" s="59" t="s">
        <v>74</v>
      </c>
      <c r="U30" s="59"/>
      <c r="V30" s="59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19" ht="57.75" customHeight="1">
      <c r="A31" s="96"/>
      <c r="B31" s="97"/>
      <c r="C31" s="97"/>
      <c r="D31" s="98"/>
      <c r="E31" s="99"/>
      <c r="F31" s="98"/>
      <c r="G31" s="100"/>
      <c r="H31" s="100"/>
      <c r="I31" s="100"/>
      <c r="J31" s="100"/>
      <c r="K31" s="100"/>
      <c r="L31" s="101"/>
      <c r="M31" s="101"/>
      <c r="N31" s="101"/>
      <c r="O31" s="101"/>
      <c r="P31" s="101"/>
      <c r="Q31" s="101"/>
      <c r="R31" s="101"/>
      <c r="S31" s="101"/>
    </row>
    <row r="32" spans="1:21" ht="18.75">
      <c r="A32" s="96"/>
      <c r="B32" s="97"/>
      <c r="C32" s="97"/>
      <c r="D32" s="98"/>
      <c r="E32" s="99"/>
      <c r="F32" s="98"/>
      <c r="G32" s="99"/>
      <c r="H32" s="98"/>
      <c r="I32" s="100"/>
      <c r="J32" s="100"/>
      <c r="K32" s="100"/>
      <c r="L32" s="100"/>
      <c r="M32" s="100"/>
      <c r="N32" s="101"/>
      <c r="O32" s="101"/>
      <c r="P32" s="101"/>
      <c r="Q32" s="101"/>
      <c r="R32" s="101"/>
      <c r="S32" s="101"/>
      <c r="T32" s="101"/>
      <c r="U32" s="101"/>
    </row>
    <row r="33" spans="1:28" ht="21">
      <c r="A33" s="96"/>
      <c r="B33" s="97"/>
      <c r="C33" s="97"/>
      <c r="D33" s="98"/>
      <c r="E33" s="99"/>
      <c r="F33" s="98"/>
      <c r="G33" s="99"/>
      <c r="H33" s="102"/>
      <c r="I33" t="s">
        <v>75</v>
      </c>
      <c r="K33" s="103"/>
      <c r="L33" t="s">
        <v>76</v>
      </c>
      <c r="O33" s="104"/>
      <c r="P33" t="s">
        <v>77</v>
      </c>
      <c r="Q33" t="s">
        <v>78</v>
      </c>
      <c r="R33" t="s">
        <v>79</v>
      </c>
      <c r="Z33" s="105"/>
      <c r="AA33" s="106"/>
      <c r="AB33" s="107"/>
    </row>
    <row r="34" spans="1:28" ht="21">
      <c r="A34" s="96"/>
      <c r="B34" s="97"/>
      <c r="C34" s="97"/>
      <c r="D34" s="98"/>
      <c r="E34" s="99"/>
      <c r="F34" s="98"/>
      <c r="G34" s="99"/>
      <c r="M34" s="108"/>
      <c r="N34" t="s">
        <v>80</v>
      </c>
      <c r="Z34" t="s">
        <v>81</v>
      </c>
      <c r="AA34" t="s">
        <v>82</v>
      </c>
      <c r="AB34" t="s">
        <v>83</v>
      </c>
    </row>
    <row r="35" spans="1:21" ht="18.75">
      <c r="A35" s="96"/>
      <c r="B35" s="97"/>
      <c r="C35" s="97"/>
      <c r="D35" s="98"/>
      <c r="E35" s="99"/>
      <c r="F35" s="98"/>
      <c r="G35" s="99"/>
      <c r="H35" s="98"/>
      <c r="I35" s="98"/>
      <c r="J35" s="98"/>
      <c r="K35" s="98"/>
      <c r="L35" s="98"/>
      <c r="M35" s="98"/>
      <c r="N35" s="101"/>
      <c r="O35" s="101"/>
      <c r="P35" s="101"/>
      <c r="Q35" s="101"/>
      <c r="R35" s="101"/>
      <c r="S35" s="101"/>
      <c r="T35" s="101"/>
      <c r="U35" s="101"/>
    </row>
    <row r="36" spans="1:21" ht="18.75">
      <c r="A36" s="96"/>
      <c r="B36" s="97"/>
      <c r="C36" s="97"/>
      <c r="D36" s="98"/>
      <c r="E36" s="99"/>
      <c r="F36" s="98"/>
      <c r="G36" s="99"/>
      <c r="H36" s="98"/>
      <c r="I36" s="98"/>
      <c r="J36" s="98"/>
      <c r="K36" s="98"/>
      <c r="L36" s="98"/>
      <c r="M36" s="98"/>
      <c r="N36" s="101"/>
      <c r="O36" s="101"/>
      <c r="P36" s="101"/>
      <c r="Q36" s="101"/>
      <c r="R36" s="101"/>
      <c r="S36" s="101"/>
      <c r="T36" s="101"/>
      <c r="U36" s="101"/>
    </row>
    <row r="37" spans="1:21" ht="18.75">
      <c r="A37" s="96"/>
      <c r="B37" s="97"/>
      <c r="C37" s="97"/>
      <c r="D37" s="98"/>
      <c r="E37" s="99"/>
      <c r="F37" s="98"/>
      <c r="G37" s="99"/>
      <c r="H37" s="98"/>
      <c r="I37" s="98"/>
      <c r="J37" s="98"/>
      <c r="K37" s="98"/>
      <c r="L37" s="98"/>
      <c r="M37" s="98"/>
      <c r="N37" s="101"/>
      <c r="O37" s="101"/>
      <c r="P37" s="101"/>
      <c r="Q37" s="101"/>
      <c r="R37" s="101"/>
      <c r="S37" s="101"/>
      <c r="T37" s="101"/>
      <c r="U37" s="101"/>
    </row>
    <row r="38" spans="1:21" ht="18.75">
      <c r="A38" s="96"/>
      <c r="B38" s="97"/>
      <c r="C38" s="97"/>
      <c r="D38" s="98"/>
      <c r="E38" s="99"/>
      <c r="F38" s="98"/>
      <c r="G38" s="99"/>
      <c r="H38" s="98"/>
      <c r="I38" s="98"/>
      <c r="J38" s="98"/>
      <c r="K38" s="98"/>
      <c r="L38" s="98"/>
      <c r="M38" s="98"/>
      <c r="N38" s="101"/>
      <c r="O38" s="101"/>
      <c r="P38" s="101"/>
      <c r="Q38" s="101"/>
      <c r="R38" s="101"/>
      <c r="S38" s="101"/>
      <c r="T38" s="101"/>
      <c r="U38" s="101"/>
    </row>
    <row r="39" spans="1:21" ht="18.75">
      <c r="A39" s="96"/>
      <c r="B39" s="97"/>
      <c r="C39" s="97"/>
      <c r="D39" s="98"/>
      <c r="E39" s="99"/>
      <c r="F39" s="98"/>
      <c r="G39" s="99"/>
      <c r="H39" s="98"/>
      <c r="I39" s="100"/>
      <c r="J39" s="100"/>
      <c r="K39" s="100"/>
      <c r="L39" s="100"/>
      <c r="M39" s="100"/>
      <c r="N39" s="101"/>
      <c r="O39" s="101"/>
      <c r="P39" s="101"/>
      <c r="Q39" s="101"/>
      <c r="R39" s="101"/>
      <c r="S39" s="101"/>
      <c r="T39" s="101"/>
      <c r="U39" s="101"/>
    </row>
    <row r="40" spans="1:19" ht="18.75">
      <c r="A40" s="96"/>
      <c r="B40" s="97"/>
      <c r="C40" s="97"/>
      <c r="D40" s="98"/>
      <c r="E40" s="99"/>
      <c r="F40" s="98"/>
      <c r="G40" s="98"/>
      <c r="H40" s="98"/>
      <c r="I40" s="98"/>
      <c r="J40" s="98"/>
      <c r="K40" s="98"/>
      <c r="L40" s="101"/>
      <c r="M40" s="101"/>
      <c r="N40" s="101"/>
      <c r="O40" s="101"/>
      <c r="P40" s="101"/>
      <c r="Q40" s="101"/>
      <c r="R40" s="101"/>
      <c r="S40" s="101"/>
    </row>
    <row r="41" spans="1:19" ht="18.75">
      <c r="A41" s="96"/>
      <c r="B41" s="97"/>
      <c r="C41" s="97"/>
      <c r="D41" s="98"/>
      <c r="E41" s="99"/>
      <c r="F41" s="98"/>
      <c r="G41" s="98"/>
      <c r="H41" s="98"/>
      <c r="I41" s="98"/>
      <c r="J41" s="98"/>
      <c r="K41" s="98"/>
      <c r="L41" s="101"/>
      <c r="M41" s="101"/>
      <c r="N41" s="101"/>
      <c r="O41" s="101"/>
      <c r="P41" s="101"/>
      <c r="Q41" s="101"/>
      <c r="R41" s="101"/>
      <c r="S41" s="101"/>
    </row>
    <row r="42" spans="1:19" ht="18.75">
      <c r="A42" s="96"/>
      <c r="B42" s="97"/>
      <c r="C42" s="97"/>
      <c r="D42" s="75"/>
      <c r="E42" s="99"/>
      <c r="F42" s="100"/>
      <c r="G42" s="100"/>
      <c r="H42" s="100"/>
      <c r="I42" s="98"/>
      <c r="J42" s="98"/>
      <c r="K42" s="98"/>
      <c r="L42" s="101"/>
      <c r="M42" s="101"/>
      <c r="N42" s="101"/>
      <c r="O42" s="101"/>
      <c r="P42" s="101"/>
      <c r="Q42" s="101"/>
      <c r="R42" s="101"/>
      <c r="S42" s="101"/>
    </row>
    <row r="43" spans="1:19" ht="18.75">
      <c r="A43" s="96"/>
      <c r="B43" s="97"/>
      <c r="C43" s="97"/>
      <c r="D43" s="75"/>
      <c r="E43" s="99"/>
      <c r="F43" s="98"/>
      <c r="G43" s="98"/>
      <c r="H43" s="98"/>
      <c r="I43" s="98"/>
      <c r="J43" s="98"/>
      <c r="K43" s="98"/>
      <c r="L43" s="101"/>
      <c r="M43" s="101"/>
      <c r="N43" s="101"/>
      <c r="O43" s="101"/>
      <c r="P43" s="101"/>
      <c r="Q43" s="101"/>
      <c r="R43" s="101"/>
      <c r="S43" s="101"/>
    </row>
    <row r="44" spans="1:19" ht="18.75">
      <c r="A44" s="96"/>
      <c r="B44" s="97"/>
      <c r="C44" s="97"/>
      <c r="D44" s="98"/>
      <c r="E44" s="99"/>
      <c r="F44" s="98"/>
      <c r="G44" s="98"/>
      <c r="H44" s="98"/>
      <c r="I44" s="98"/>
      <c r="J44" s="98"/>
      <c r="K44" s="98"/>
      <c r="L44" s="101"/>
      <c r="M44" s="101"/>
      <c r="N44" s="101"/>
      <c r="O44" s="101"/>
      <c r="P44" s="101"/>
      <c r="Q44" s="101"/>
      <c r="R44" s="101"/>
      <c r="S44" s="101"/>
    </row>
  </sheetData>
  <sheetProtection/>
  <mergeCells count="25">
    <mergeCell ref="D1:AK1"/>
    <mergeCell ref="D2:AK2"/>
    <mergeCell ref="A3:A8"/>
    <mergeCell ref="B3:B8"/>
    <mergeCell ref="C3:G3"/>
    <mergeCell ref="H3:L3"/>
    <mergeCell ref="M3:Q3"/>
    <mergeCell ref="R3:V3"/>
    <mergeCell ref="W3:AA3"/>
    <mergeCell ref="AB3:AF3"/>
    <mergeCell ref="AG3:AK3"/>
    <mergeCell ref="D4:G4"/>
    <mergeCell ref="I4:L4"/>
    <mergeCell ref="N4:Q4"/>
    <mergeCell ref="S4:V4"/>
    <mergeCell ref="X4:AA4"/>
    <mergeCell ref="AC4:AF4"/>
    <mergeCell ref="AH4:AK4"/>
    <mergeCell ref="AH7:AK7"/>
    <mergeCell ref="D7:G7"/>
    <mergeCell ref="I7:L7"/>
    <mergeCell ref="N7:Q7"/>
    <mergeCell ref="S7:V7"/>
    <mergeCell ref="X7:AA7"/>
    <mergeCell ref="AC7:A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Скрыпцова</dc:creator>
  <cp:keywords/>
  <dc:description/>
  <cp:lastModifiedBy>Наталья</cp:lastModifiedBy>
  <dcterms:created xsi:type="dcterms:W3CDTF">2012-09-13T18:37:18Z</dcterms:created>
  <dcterms:modified xsi:type="dcterms:W3CDTF">2015-09-20T11:13:03Z</dcterms:modified>
  <cp:category/>
  <cp:version/>
  <cp:contentType/>
  <cp:contentStatus/>
</cp:coreProperties>
</file>